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5600" windowHeight="11640" activeTab="0"/>
  </bookViews>
  <sheets>
    <sheet name="план" sheetId="1" r:id="rId1"/>
  </sheets>
  <definedNames>
    <definedName name="_xlnm._FilterDatabase" localSheetId="0" hidden="1">'план'!$A$20:$BT$568</definedName>
    <definedName name="_xlnm.Print_Titles" localSheetId="0">'план'!$20:$20</definedName>
  </definedNames>
  <calcPr fullCalcOnLoad="1" refMode="R1C1"/>
</workbook>
</file>

<file path=xl/sharedStrings.xml><?xml version="1.0" encoding="utf-8"?>
<sst xmlns="http://schemas.openxmlformats.org/spreadsheetml/2006/main" count="3986" uniqueCount="154">
  <si>
    <t>Адрес дома</t>
  </si>
  <si>
    <t>Вид работ</t>
  </si>
  <si>
    <t>Ед. измерения</t>
  </si>
  <si>
    <t>Объём работ</t>
  </si>
  <si>
    <t>1</t>
  </si>
  <si>
    <t>2</t>
  </si>
  <si>
    <t>3</t>
  </si>
  <si>
    <t>4</t>
  </si>
  <si>
    <t>5</t>
  </si>
  <si>
    <t>6</t>
  </si>
  <si>
    <t>7</t>
  </si>
  <si>
    <t>май</t>
  </si>
  <si>
    <t>июнь</t>
  </si>
  <si>
    <t>июль</t>
  </si>
  <si>
    <t>август</t>
  </si>
  <si>
    <t>сентябрь</t>
  </si>
  <si>
    <t>апрель</t>
  </si>
  <si>
    <t>январь</t>
  </si>
  <si>
    <t>февраль</t>
  </si>
  <si>
    <t>март</t>
  </si>
  <si>
    <t>октябрь</t>
  </si>
  <si>
    <t>ноябрь</t>
  </si>
  <si>
    <t>декабрь</t>
  </si>
  <si>
    <t>Ориентировочная  стоимость работ, руб.</t>
  </si>
  <si>
    <t>начало</t>
  </si>
  <si>
    <t>окончан.</t>
  </si>
  <si>
    <t>УТВЕРЖДАЮ</t>
  </si>
  <si>
    <t xml:space="preserve">Сроки выполнения  работ </t>
  </si>
  <si>
    <t>ИСТОЧНИК ФИНАНСИРОВАНИЯ: ГОРОДСКОЙ БЮДЖЕТ</t>
  </si>
  <si>
    <t>35</t>
  </si>
  <si>
    <t>10</t>
  </si>
  <si>
    <t>11</t>
  </si>
  <si>
    <t>61</t>
  </si>
  <si>
    <t/>
  </si>
  <si>
    <t>12</t>
  </si>
  <si>
    <t>14</t>
  </si>
  <si>
    <t>16</t>
  </si>
  <si>
    <t>18</t>
  </si>
  <si>
    <t>20</t>
  </si>
  <si>
    <t>22</t>
  </si>
  <si>
    <t>26</t>
  </si>
  <si>
    <t>28</t>
  </si>
  <si>
    <t>30</t>
  </si>
  <si>
    <t>33</t>
  </si>
  <si>
    <t>Богданова</t>
  </si>
  <si>
    <t>10Б</t>
  </si>
  <si>
    <t>12А</t>
  </si>
  <si>
    <t>15</t>
  </si>
  <si>
    <t>17</t>
  </si>
  <si>
    <t>19</t>
  </si>
  <si>
    <t>13</t>
  </si>
  <si>
    <t>21</t>
  </si>
  <si>
    <t>23</t>
  </si>
  <si>
    <t>Горбатова</t>
  </si>
  <si>
    <t>25</t>
  </si>
  <si>
    <t>29</t>
  </si>
  <si>
    <t>Дворникова</t>
  </si>
  <si>
    <t>8</t>
  </si>
  <si>
    <t>24</t>
  </si>
  <si>
    <t>32</t>
  </si>
  <si>
    <t>34</t>
  </si>
  <si>
    <t>1Б</t>
  </si>
  <si>
    <t>9</t>
  </si>
  <si>
    <t>80</t>
  </si>
  <si>
    <t>7A</t>
  </si>
  <si>
    <t xml:space="preserve">Карастояновой </t>
  </si>
  <si>
    <t>Лесопитомник, 284 км</t>
  </si>
  <si>
    <t>Маневича</t>
  </si>
  <si>
    <t>Могилевская</t>
  </si>
  <si>
    <t>120</t>
  </si>
  <si>
    <t xml:space="preserve">Осипова </t>
  </si>
  <si>
    <t xml:space="preserve">проспект Космонавтов </t>
  </si>
  <si>
    <t>56</t>
  </si>
  <si>
    <t>58</t>
  </si>
  <si>
    <t>60</t>
  </si>
  <si>
    <t>63</t>
  </si>
  <si>
    <t>65</t>
  </si>
  <si>
    <t>67</t>
  </si>
  <si>
    <t>69</t>
  </si>
  <si>
    <t>90</t>
  </si>
  <si>
    <t>94</t>
  </si>
  <si>
    <t>96</t>
  </si>
  <si>
    <t>98</t>
  </si>
  <si>
    <t>100</t>
  </si>
  <si>
    <t>102</t>
  </si>
  <si>
    <t xml:space="preserve">Рабочая </t>
  </si>
  <si>
    <t xml:space="preserve">Рощинская </t>
  </si>
  <si>
    <t>2А</t>
  </si>
  <si>
    <t xml:space="preserve">Соловьиная </t>
  </si>
  <si>
    <t>39</t>
  </si>
  <si>
    <t xml:space="preserve">Сухого </t>
  </si>
  <si>
    <t xml:space="preserve">Титенский Тупик </t>
  </si>
  <si>
    <t>43</t>
  </si>
  <si>
    <t>48</t>
  </si>
  <si>
    <t xml:space="preserve">Ударная </t>
  </si>
  <si>
    <t xml:space="preserve">Фадеева </t>
  </si>
  <si>
    <t xml:space="preserve">Царикова </t>
  </si>
  <si>
    <t>40</t>
  </si>
  <si>
    <t>44</t>
  </si>
  <si>
    <t>50</t>
  </si>
  <si>
    <t>55</t>
  </si>
  <si>
    <t>57</t>
  </si>
  <si>
    <t>59</t>
  </si>
  <si>
    <t>82</t>
  </si>
  <si>
    <t>Чапаева</t>
  </si>
  <si>
    <t xml:space="preserve">Шоссейная </t>
  </si>
  <si>
    <t>9А</t>
  </si>
  <si>
    <t>11А</t>
  </si>
  <si>
    <t>1А</t>
  </si>
  <si>
    <t>ИТОГО:</t>
  </si>
  <si>
    <t>ремонт инженерных систем</t>
  </si>
  <si>
    <t>дом</t>
  </si>
  <si>
    <t>ремонт кровли</t>
  </si>
  <si>
    <t>ремонт стыков</t>
  </si>
  <si>
    <t>м2</t>
  </si>
  <si>
    <t>ремонт отмостки</t>
  </si>
  <si>
    <t>ремонт входов в здание</t>
  </si>
  <si>
    <t>110</t>
  </si>
  <si>
    <t>45</t>
  </si>
  <si>
    <t>Б</t>
  </si>
  <si>
    <t>А</t>
  </si>
  <si>
    <t>75</t>
  </si>
  <si>
    <t>70</t>
  </si>
  <si>
    <t>145</t>
  </si>
  <si>
    <t>47</t>
  </si>
  <si>
    <t>7А</t>
  </si>
  <si>
    <t>38</t>
  </si>
  <si>
    <t>ИТОГО</t>
  </si>
  <si>
    <t>Озерная</t>
  </si>
  <si>
    <t>В том числе:</t>
  </si>
  <si>
    <t>Начальник технического отдела</t>
  </si>
  <si>
    <t>А.С. Макеев</t>
  </si>
  <si>
    <t>Ефремова</t>
  </si>
  <si>
    <t xml:space="preserve">Ефремова </t>
  </si>
  <si>
    <t>50 лет з-да Гомсельмаш</t>
  </si>
  <si>
    <t>Героев Подпольщиков</t>
  </si>
  <si>
    <t xml:space="preserve">8-я Иногородняя </t>
  </si>
  <si>
    <t xml:space="preserve">М.Богдановича </t>
  </si>
  <si>
    <t xml:space="preserve">Н. Ополчения </t>
  </si>
  <si>
    <t xml:space="preserve">переулок Я. Коласа </t>
  </si>
  <si>
    <t>Я. Коласа</t>
  </si>
  <si>
    <t>Я. Купалы</t>
  </si>
  <si>
    <t>ГОРОДА ГОМЕЛЯ (В ГРАНИЦАХ КЖРЭУП "СЕЛЬМАШЕВСКОЕ")</t>
  </si>
  <si>
    <t>ГОДОВОЙ ПЛАН ТЕКУЩЕГО РЕМОНТА ЖИЛИЩНОГО ФОНДА ЖЕЛЕЗНОДОРОЖНОГО РАЙОНА</t>
  </si>
  <si>
    <t>утепление трубопроводов</t>
  </si>
  <si>
    <t xml:space="preserve"> утепление трубопроводов</t>
  </si>
  <si>
    <t>м.п.</t>
  </si>
  <si>
    <t>Источник финансирования:городскй бюджет</t>
  </si>
  <si>
    <t>____________А.И. Злотников</t>
  </si>
  <si>
    <t>Исполняющий обязанности</t>
  </si>
  <si>
    <t>главного инженера</t>
  </si>
  <si>
    <t>КЖРЭУП "Сельмашевское"</t>
  </si>
  <si>
    <t>Заместитель директора</t>
  </si>
  <si>
    <t>М.П. Хмарик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</si>
</sst>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wrapText="1"/>
    </xf>
    <xf numFmtId="49" fontId="2" fillId="3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2" fontId="2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2" fontId="4" fillId="32" borderId="0" xfId="0" applyNumberFormat="1" applyFont="1" applyFill="1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2" fontId="2" fillId="32" borderId="19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/>
    </xf>
    <xf numFmtId="2" fontId="2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32" borderId="22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/>
    </xf>
    <xf numFmtId="0" fontId="2" fillId="32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5" fillId="0" borderId="25" xfId="52" applyFont="1" applyFill="1" applyBorder="1" applyAlignment="1">
      <alignment horizontal="left"/>
      <protection/>
    </xf>
    <xf numFmtId="0" fontId="5" fillId="0" borderId="23" xfId="52" applyFont="1" applyFill="1" applyBorder="1" applyAlignment="1">
      <alignment horizontal="left"/>
      <protection/>
    </xf>
    <xf numFmtId="0" fontId="5" fillId="0" borderId="25" xfId="52" applyFont="1" applyFill="1" applyBorder="1" applyAlignment="1">
      <alignment horizontal="center"/>
      <protection/>
    </xf>
    <xf numFmtId="0" fontId="5" fillId="0" borderId="26" xfId="52" applyFont="1" applyFill="1" applyBorder="1" applyAlignment="1">
      <alignment horizontal="center"/>
      <protection/>
    </xf>
    <xf numFmtId="0" fontId="5" fillId="0" borderId="23" xfId="52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 horizontal="left"/>
    </xf>
    <xf numFmtId="4" fontId="4" fillId="32" borderId="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2" fontId="2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5" fillId="0" borderId="10" xfId="52" applyFont="1" applyFill="1" applyBorder="1" applyAlignment="1">
      <alignment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0" xfId="52" applyFont="1" applyFill="1" applyBorder="1">
      <alignment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0" fontId="5" fillId="0" borderId="26" xfId="52" applyFont="1" applyFill="1" applyBorder="1" applyAlignment="1">
      <alignment horizontal="left"/>
      <protection/>
    </xf>
    <xf numFmtId="49" fontId="2" fillId="0" borderId="3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5" fillId="0" borderId="10" xfId="52" applyFont="1" applyFill="1" applyBorder="1" applyAlignment="1">
      <alignment/>
      <protection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2" fontId="11" fillId="32" borderId="0" xfId="0" applyNumberFormat="1" applyFont="1" applyFill="1" applyAlignment="1">
      <alignment/>
    </xf>
    <xf numFmtId="2" fontId="10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33" xfId="52" applyFont="1" applyFill="1" applyBorder="1">
      <alignment/>
      <protection/>
    </xf>
    <xf numFmtId="0" fontId="5" fillId="0" borderId="25" xfId="52" applyFont="1" applyFill="1" applyBorder="1" applyAlignment="1">
      <alignment horizontal="left"/>
      <protection/>
    </xf>
    <xf numFmtId="0" fontId="5" fillId="0" borderId="26" xfId="52" applyFont="1" applyFill="1" applyBorder="1" applyAlignment="1">
      <alignment horizontal="left"/>
      <protection/>
    </xf>
    <xf numFmtId="0" fontId="5" fillId="0" borderId="23" xfId="52" applyFont="1" applyFill="1" applyBorder="1" applyAlignment="1">
      <alignment horizontal="left"/>
      <protection/>
    </xf>
    <xf numFmtId="0" fontId="5" fillId="0" borderId="25" xfId="52" applyFont="1" applyFill="1" applyBorder="1" applyAlignment="1">
      <alignment horizontal="center"/>
      <protection/>
    </xf>
    <xf numFmtId="0" fontId="5" fillId="0" borderId="23" xfId="52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8" xfId="0" applyBorder="1" applyAlignment="1">
      <alignment horizontal="right"/>
    </xf>
    <xf numFmtId="0" fontId="5" fillId="0" borderId="26" xfId="52" applyFont="1" applyFill="1" applyBorder="1" applyAlignment="1">
      <alignment horizontal="center"/>
      <protection/>
    </xf>
    <xf numFmtId="0" fontId="6" fillId="0" borderId="26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5" xfId="52" applyFont="1" applyFill="1" applyBorder="1" applyAlignment="1">
      <alignment horizontal="center" wrapText="1"/>
      <protection/>
    </xf>
    <xf numFmtId="0" fontId="2" fillId="0" borderId="23" xfId="52" applyFont="1" applyFill="1" applyBorder="1" applyAlignment="1">
      <alignment horizontal="center" wrapText="1"/>
      <protection/>
    </xf>
    <xf numFmtId="0" fontId="2" fillId="32" borderId="25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5" fillId="0" borderId="25" xfId="52" applyFont="1" applyFill="1" applyBorder="1" applyAlignment="1">
      <alignment/>
      <protection/>
    </xf>
    <xf numFmtId="0" fontId="0" fillId="0" borderId="23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0" fontId="2" fillId="32" borderId="26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5" fillId="0" borderId="25" xfId="52" applyNumberFormat="1" applyFont="1" applyFill="1" applyBorder="1" applyAlignment="1">
      <alignment/>
      <protection/>
    </xf>
    <xf numFmtId="0" fontId="0" fillId="0" borderId="26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4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0" fontId="5" fillId="0" borderId="33" xfId="52" applyFont="1" applyFill="1" applyBorder="1" applyAlignment="1">
      <alignment horizontal="center"/>
      <protection/>
    </xf>
    <xf numFmtId="0" fontId="5" fillId="0" borderId="45" xfId="52" applyFont="1" applyFill="1" applyBorder="1" applyAlignment="1">
      <alignment horizont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/>
      <protection/>
    </xf>
    <xf numFmtId="0" fontId="5" fillId="0" borderId="23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T646"/>
  <sheetViews>
    <sheetView tabSelected="1" zoomScalePageLayoutView="0" workbookViewId="0" topLeftCell="A1">
      <selection activeCell="A13" sqref="A13:I14"/>
    </sheetView>
  </sheetViews>
  <sheetFormatPr defaultColWidth="9.140625" defaultRowHeight="15"/>
  <cols>
    <col min="1" max="1" width="28.28125" style="1" customWidth="1"/>
    <col min="2" max="3" width="4.421875" style="1" customWidth="1"/>
    <col min="4" max="4" width="31.140625" style="2" customWidth="1"/>
    <col min="5" max="5" width="10.421875" style="2" customWidth="1"/>
    <col min="6" max="6" width="11.28125" style="2" customWidth="1"/>
    <col min="7" max="7" width="13.140625" style="3" customWidth="1"/>
    <col min="8" max="8" width="14.57421875" style="2" customWidth="1"/>
    <col min="9" max="9" width="14.7109375" style="2" customWidth="1"/>
    <col min="10" max="10" width="10.8515625" style="4" customWidth="1"/>
    <col min="11" max="11" width="8.00390625" style="5" customWidth="1"/>
    <col min="12" max="12" width="7.421875" style="6" customWidth="1"/>
    <col min="13" max="13" width="4.7109375" style="6" customWidth="1"/>
    <col min="14" max="15" width="6.140625" style="6" customWidth="1"/>
    <col min="16" max="16" width="11.28125" style="6" customWidth="1"/>
    <col min="17" max="17" width="3.57421875" style="6" customWidth="1"/>
    <col min="18" max="18" width="12.7109375" style="13" customWidth="1"/>
    <col min="19" max="19" width="5.7109375" style="6" customWidth="1"/>
    <col min="20" max="20" width="8.421875" style="6" customWidth="1"/>
    <col min="21" max="21" width="4.00390625" style="6" customWidth="1"/>
    <col min="22" max="22" width="8.57421875" style="13" customWidth="1"/>
    <col min="23" max="23" width="6.140625" style="6" customWidth="1"/>
    <col min="24" max="24" width="9.140625" style="6" customWidth="1"/>
    <col min="25" max="25" width="5.57421875" style="14" customWidth="1"/>
    <col min="26" max="26" width="10.421875" style="13" customWidth="1"/>
    <col min="27" max="27" width="6.140625" style="6" customWidth="1"/>
    <col min="28" max="28" width="5.57421875" style="6" customWidth="1"/>
    <col min="29" max="29" width="9.00390625" style="6" customWidth="1"/>
    <col min="30" max="30" width="10.7109375" style="13" customWidth="1"/>
    <col min="31" max="31" width="6.140625" style="6" customWidth="1"/>
    <col min="32" max="32" width="8.7109375" style="6" customWidth="1"/>
    <col min="33" max="33" width="5.57421875" style="6" customWidth="1"/>
    <col min="34" max="34" width="10.7109375" style="13" customWidth="1"/>
    <col min="35" max="35" width="6.140625" style="6" customWidth="1"/>
    <col min="36" max="37" width="5.57421875" style="6" customWidth="1"/>
    <col min="38" max="38" width="10.7109375" style="13" customWidth="1"/>
    <col min="39" max="39" width="6.140625" style="6" customWidth="1"/>
    <col min="40" max="41" width="5.57421875" style="6" customWidth="1"/>
    <col min="42" max="42" width="10.7109375" style="13" customWidth="1"/>
    <col min="43" max="43" width="6.140625" style="6" customWidth="1"/>
    <col min="44" max="45" width="5.57421875" style="6" customWidth="1"/>
    <col min="46" max="46" width="10.7109375" style="13" customWidth="1"/>
    <col min="47" max="47" width="6.140625" style="6" customWidth="1"/>
    <col min="48" max="49" width="5.57421875" style="6" customWidth="1"/>
    <col min="50" max="50" width="8.7109375" style="13" customWidth="1"/>
    <col min="51" max="51" width="6.140625" style="6" customWidth="1"/>
    <col min="52" max="53" width="5.57421875" style="6" customWidth="1"/>
    <col min="54" max="54" width="10.7109375" style="13" customWidth="1"/>
    <col min="55" max="55" width="6.140625" style="6" customWidth="1"/>
    <col min="56" max="57" width="5.57421875" style="6" customWidth="1"/>
    <col min="58" max="58" width="10.7109375" style="13" customWidth="1"/>
    <col min="59" max="59" width="6.140625" style="6" customWidth="1"/>
    <col min="60" max="61" width="5.57421875" style="6" customWidth="1"/>
    <col min="62" max="62" width="10.7109375" style="13" customWidth="1"/>
    <col min="63" max="63" width="8.140625" style="6" customWidth="1"/>
    <col min="64" max="64" width="6.57421875" style="6" customWidth="1"/>
    <col min="65" max="65" width="7.8515625" style="6" customWidth="1"/>
    <col min="66" max="66" width="10.7109375" style="13" customWidth="1"/>
    <col min="67" max="67" width="13.57421875" style="15" customWidth="1"/>
    <col min="68" max="16384" width="9.140625" style="6" customWidth="1"/>
  </cols>
  <sheetData>
    <row r="2" ht="13.5" customHeight="1"/>
    <row r="3" spans="1:9" ht="13.5" customHeight="1">
      <c r="A3" s="7"/>
      <c r="B3" s="7"/>
      <c r="C3" s="7"/>
      <c r="H3" s="11" t="s">
        <v>26</v>
      </c>
      <c r="I3" s="11"/>
    </row>
    <row r="4" ht="13.5" customHeight="1"/>
    <row r="5" spans="1:11" ht="13.5" customHeight="1">
      <c r="A5" s="155"/>
      <c r="B5" s="155"/>
      <c r="C5" s="155"/>
      <c r="D5" s="155"/>
      <c r="H5" s="132" t="s">
        <v>149</v>
      </c>
      <c r="I5" s="132"/>
      <c r="K5" s="4"/>
    </row>
    <row r="6" spans="8:11" ht="13.5" customHeight="1">
      <c r="H6" s="132" t="s">
        <v>150</v>
      </c>
      <c r="I6" s="132"/>
      <c r="K6" s="4"/>
    </row>
    <row r="7" spans="8:11" ht="13.5" customHeight="1">
      <c r="H7" s="132" t="s">
        <v>151</v>
      </c>
      <c r="I7" s="140"/>
      <c r="K7" s="4"/>
    </row>
    <row r="8" ht="13.5" customHeight="1">
      <c r="K8" s="4"/>
    </row>
    <row r="9" spans="8:11" ht="13.5" customHeight="1">
      <c r="H9" s="132" t="s">
        <v>148</v>
      </c>
      <c r="I9" s="132"/>
      <c r="K9" s="4"/>
    </row>
    <row r="10" spans="7:11" ht="13.5" customHeight="1">
      <c r="G10" s="55"/>
      <c r="H10" s="12"/>
      <c r="I10" s="12"/>
      <c r="K10" s="4"/>
    </row>
    <row r="11" ht="13.5" customHeight="1">
      <c r="K11" s="4"/>
    </row>
    <row r="12" ht="13.5" customHeight="1"/>
    <row r="13" spans="1:9" ht="13.5" customHeight="1">
      <c r="A13" s="133" t="s">
        <v>143</v>
      </c>
      <c r="B13" s="133"/>
      <c r="C13" s="133"/>
      <c r="D13" s="133"/>
      <c r="E13" s="133"/>
      <c r="F13" s="133"/>
      <c r="G13" s="133"/>
      <c r="H13" s="133"/>
      <c r="I13" s="133"/>
    </row>
    <row r="14" spans="1:9" ht="13.5" customHeight="1" thickBot="1">
      <c r="A14" s="133" t="s">
        <v>142</v>
      </c>
      <c r="B14" s="133"/>
      <c r="C14" s="133"/>
      <c r="D14" s="133"/>
      <c r="E14" s="133"/>
      <c r="F14" s="133"/>
      <c r="G14" s="133"/>
      <c r="H14" s="133"/>
      <c r="I14" s="133"/>
    </row>
    <row r="15" spans="1:66" ht="6.75" customHeight="1">
      <c r="A15" s="133"/>
      <c r="B15" s="133"/>
      <c r="C15" s="133"/>
      <c r="D15" s="133"/>
      <c r="E15" s="133"/>
      <c r="F15" s="133"/>
      <c r="G15" s="133"/>
      <c r="H15" s="133"/>
      <c r="I15" s="133"/>
      <c r="N15" s="145" t="s">
        <v>17</v>
      </c>
      <c r="O15" s="146"/>
      <c r="P15" s="147"/>
      <c r="Q15" s="147"/>
      <c r="R15" s="148"/>
      <c r="S15" s="134" t="s">
        <v>18</v>
      </c>
      <c r="T15" s="135"/>
      <c r="U15" s="135"/>
      <c r="V15" s="136"/>
      <c r="W15" s="137" t="s">
        <v>19</v>
      </c>
      <c r="X15" s="138"/>
      <c r="Y15" s="138"/>
      <c r="Z15" s="139"/>
      <c r="AA15" s="134" t="s">
        <v>16</v>
      </c>
      <c r="AB15" s="135"/>
      <c r="AC15" s="135"/>
      <c r="AD15" s="136"/>
      <c r="AE15" s="128" t="s">
        <v>11</v>
      </c>
      <c r="AF15" s="128"/>
      <c r="AG15" s="128"/>
      <c r="AH15" s="129"/>
      <c r="AI15" s="127" t="s">
        <v>12</v>
      </c>
      <c r="AJ15" s="128"/>
      <c r="AK15" s="128"/>
      <c r="AL15" s="129"/>
      <c r="AM15" s="128" t="s">
        <v>13</v>
      </c>
      <c r="AN15" s="128"/>
      <c r="AO15" s="128"/>
      <c r="AP15" s="129"/>
      <c r="AQ15" s="127" t="s">
        <v>14</v>
      </c>
      <c r="AR15" s="128"/>
      <c r="AS15" s="128"/>
      <c r="AT15" s="128"/>
      <c r="AU15" s="127" t="s">
        <v>15</v>
      </c>
      <c r="AV15" s="128"/>
      <c r="AW15" s="128"/>
      <c r="AX15" s="129"/>
      <c r="AY15" s="126" t="s">
        <v>20</v>
      </c>
      <c r="AZ15" s="126"/>
      <c r="BA15" s="126"/>
      <c r="BB15" s="126"/>
      <c r="BC15" s="126" t="s">
        <v>21</v>
      </c>
      <c r="BD15" s="126"/>
      <c r="BE15" s="126"/>
      <c r="BF15" s="126"/>
      <c r="BG15" s="126" t="s">
        <v>22</v>
      </c>
      <c r="BH15" s="126"/>
      <c r="BI15" s="126"/>
      <c r="BJ15" s="126"/>
      <c r="BK15" s="126"/>
      <c r="BL15" s="126"/>
      <c r="BM15" s="126"/>
      <c r="BN15" s="126"/>
    </row>
    <row r="16" spans="1:66" ht="13.5" customHeight="1" hidden="1">
      <c r="A16" s="45"/>
      <c r="B16" s="45"/>
      <c r="C16" s="45"/>
      <c r="D16" s="45"/>
      <c r="E16" s="45"/>
      <c r="F16" s="45"/>
      <c r="G16" s="45"/>
      <c r="H16" s="45"/>
      <c r="I16" s="45"/>
      <c r="N16" s="18"/>
      <c r="O16" s="19"/>
      <c r="P16" s="44"/>
      <c r="Q16" s="44"/>
      <c r="R16" s="20"/>
      <c r="S16" s="21"/>
      <c r="T16" s="22"/>
      <c r="U16" s="22"/>
      <c r="V16" s="23"/>
      <c r="W16" s="24"/>
      <c r="X16" s="25"/>
      <c r="Y16" s="25"/>
      <c r="Z16" s="26"/>
      <c r="AA16" s="21"/>
      <c r="AB16" s="22"/>
      <c r="AC16" s="22"/>
      <c r="AD16" s="23"/>
      <c r="AE16" s="48"/>
      <c r="AF16" s="48"/>
      <c r="AG16" s="48"/>
      <c r="AH16" s="49"/>
      <c r="AI16" s="47"/>
      <c r="AJ16" s="48"/>
      <c r="AK16" s="48"/>
      <c r="AL16" s="49"/>
      <c r="AM16" s="48"/>
      <c r="AN16" s="48"/>
      <c r="AO16" s="48"/>
      <c r="AP16" s="49"/>
      <c r="AQ16" s="47"/>
      <c r="AR16" s="48"/>
      <c r="AS16" s="48"/>
      <c r="AT16" s="48"/>
      <c r="AU16" s="47"/>
      <c r="AV16" s="48"/>
      <c r="AW16" s="48"/>
      <c r="AX16" s="49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7"/>
    </row>
    <row r="17" spans="1:66" ht="13.5" customHeight="1" thickBot="1">
      <c r="A17" s="45"/>
      <c r="B17" s="45"/>
      <c r="C17" s="45"/>
      <c r="D17" s="45"/>
      <c r="E17" s="45"/>
      <c r="F17" s="45"/>
      <c r="G17" s="45"/>
      <c r="H17" s="45"/>
      <c r="I17" s="45"/>
      <c r="N17" s="18"/>
      <c r="O17" s="19"/>
      <c r="P17" s="44"/>
      <c r="Q17" s="44"/>
      <c r="R17" s="20"/>
      <c r="S17" s="21"/>
      <c r="T17" s="22"/>
      <c r="U17" s="22"/>
      <c r="V17" s="23"/>
      <c r="W17" s="24"/>
      <c r="X17" s="25"/>
      <c r="Y17" s="25"/>
      <c r="Z17" s="26"/>
      <c r="AA17" s="21"/>
      <c r="AB17" s="22"/>
      <c r="AC17" s="22"/>
      <c r="AD17" s="23"/>
      <c r="AE17" s="48"/>
      <c r="AF17" s="48"/>
      <c r="AG17" s="48"/>
      <c r="AH17" s="49"/>
      <c r="AI17" s="47"/>
      <c r="AJ17" s="48"/>
      <c r="AK17" s="48"/>
      <c r="AL17" s="49"/>
      <c r="AM17" s="48"/>
      <c r="AN17" s="48"/>
      <c r="AO17" s="48"/>
      <c r="AP17" s="49"/>
      <c r="AQ17" s="47"/>
      <c r="AR17" s="48"/>
      <c r="AS17" s="48"/>
      <c r="AT17" s="48"/>
      <c r="AU17" s="47"/>
      <c r="AV17" s="48"/>
      <c r="AW17" s="48"/>
      <c r="AX17" s="49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7"/>
    </row>
    <row r="18" spans="1:66" ht="13.5" customHeight="1" thickBot="1">
      <c r="A18" s="156" t="s">
        <v>0</v>
      </c>
      <c r="B18" s="72"/>
      <c r="C18" s="73"/>
      <c r="D18" s="158" t="s">
        <v>1</v>
      </c>
      <c r="E18" s="141" t="s">
        <v>2</v>
      </c>
      <c r="F18" s="141" t="s">
        <v>3</v>
      </c>
      <c r="G18" s="158" t="s">
        <v>23</v>
      </c>
      <c r="H18" s="143" t="s">
        <v>27</v>
      </c>
      <c r="I18" s="144"/>
      <c r="J18" s="8"/>
      <c r="L18" s="9"/>
      <c r="M18" s="9"/>
      <c r="N18" s="27"/>
      <c r="O18" s="28"/>
      <c r="P18" s="29"/>
      <c r="Q18" s="29"/>
      <c r="R18" s="30"/>
      <c r="S18" s="27"/>
      <c r="T18" s="29"/>
      <c r="U18" s="29"/>
      <c r="V18" s="30"/>
      <c r="W18" s="27"/>
      <c r="X18" s="29"/>
      <c r="Y18" s="15"/>
      <c r="Z18" s="30"/>
      <c r="AA18" s="27"/>
      <c r="AB18" s="29"/>
      <c r="AC18" s="29"/>
      <c r="AD18" s="30"/>
      <c r="AE18" s="28"/>
      <c r="AF18" s="29"/>
      <c r="AG18" s="29"/>
      <c r="AH18" s="31"/>
      <c r="AI18" s="29"/>
      <c r="AJ18" s="29"/>
      <c r="AK18" s="29"/>
      <c r="AL18" s="31"/>
      <c r="AM18" s="29"/>
      <c r="AN18" s="29"/>
      <c r="AO18" s="29"/>
      <c r="AP18" s="31"/>
      <c r="AQ18" s="29"/>
      <c r="AR18" s="29"/>
      <c r="AS18" s="29"/>
      <c r="AT18" s="31"/>
      <c r="AU18" s="29"/>
      <c r="AV18" s="29"/>
      <c r="AW18" s="29"/>
      <c r="AX18" s="31"/>
      <c r="AY18" s="29"/>
      <c r="AZ18" s="29"/>
      <c r="BA18" s="29"/>
      <c r="BB18" s="31"/>
      <c r="BC18" s="29"/>
      <c r="BD18" s="29"/>
      <c r="BE18" s="29"/>
      <c r="BF18" s="31"/>
      <c r="BG18" s="29"/>
      <c r="BH18" s="29"/>
      <c r="BI18" s="29"/>
      <c r="BJ18" s="31"/>
      <c r="BK18" s="29"/>
      <c r="BL18" s="29"/>
      <c r="BM18" s="29"/>
      <c r="BN18" s="32"/>
    </row>
    <row r="19" spans="1:66" ht="35.25" customHeight="1" thickBot="1">
      <c r="A19" s="157"/>
      <c r="B19" s="81"/>
      <c r="C19" s="82"/>
      <c r="D19" s="159"/>
      <c r="E19" s="142"/>
      <c r="F19" s="142"/>
      <c r="G19" s="159"/>
      <c r="H19" s="76" t="s">
        <v>24</v>
      </c>
      <c r="I19" s="76" t="s">
        <v>25</v>
      </c>
      <c r="J19" s="8"/>
      <c r="L19" s="9"/>
      <c r="M19" s="9"/>
      <c r="N19" s="33"/>
      <c r="O19" s="4"/>
      <c r="P19" s="4"/>
      <c r="Q19" s="4"/>
      <c r="R19" s="34"/>
      <c r="S19" s="33"/>
      <c r="T19" s="4"/>
      <c r="U19" s="4"/>
      <c r="V19" s="34"/>
      <c r="W19" s="33"/>
      <c r="X19" s="4"/>
      <c r="Y19" s="35"/>
      <c r="Z19" s="34"/>
      <c r="AA19" s="33"/>
      <c r="AB19" s="4"/>
      <c r="AC19" s="4"/>
      <c r="AD19" s="34"/>
      <c r="AE19" s="4"/>
      <c r="AF19" s="4"/>
      <c r="AG19" s="4"/>
      <c r="AH19" s="36"/>
      <c r="AI19" s="4"/>
      <c r="AJ19" s="4"/>
      <c r="AK19" s="4"/>
      <c r="AL19" s="36"/>
      <c r="AM19" s="4"/>
      <c r="AN19" s="4"/>
      <c r="AO19" s="4"/>
      <c r="AP19" s="36"/>
      <c r="AQ19" s="4"/>
      <c r="AR19" s="4"/>
      <c r="AS19" s="4"/>
      <c r="AT19" s="36"/>
      <c r="AU19" s="4"/>
      <c r="AV19" s="4"/>
      <c r="AW19" s="4"/>
      <c r="AX19" s="36"/>
      <c r="AY19" s="4"/>
      <c r="AZ19" s="4"/>
      <c r="BA19" s="4"/>
      <c r="BB19" s="36"/>
      <c r="BC19" s="4"/>
      <c r="BD19" s="4"/>
      <c r="BE19" s="4"/>
      <c r="BF19" s="36"/>
      <c r="BG19" s="4"/>
      <c r="BH19" s="4"/>
      <c r="BI19" s="4"/>
      <c r="BJ19" s="36"/>
      <c r="BK19" s="4"/>
      <c r="BL19" s="4"/>
      <c r="BM19" s="4"/>
      <c r="BN19" s="36"/>
    </row>
    <row r="20" spans="1:30" ht="13.5" customHeight="1" thickBot="1">
      <c r="A20" s="83" t="s">
        <v>4</v>
      </c>
      <c r="B20" s="84"/>
      <c r="C20" s="80"/>
      <c r="D20" s="80" t="s">
        <v>5</v>
      </c>
      <c r="E20" s="74" t="s">
        <v>6</v>
      </c>
      <c r="F20" s="74" t="s">
        <v>7</v>
      </c>
      <c r="G20" s="75" t="s">
        <v>8</v>
      </c>
      <c r="H20" s="74" t="s">
        <v>9</v>
      </c>
      <c r="I20" s="74" t="s">
        <v>10</v>
      </c>
      <c r="J20" s="10"/>
      <c r="N20" s="33"/>
      <c r="O20" s="4"/>
      <c r="P20" s="4"/>
      <c r="Q20" s="4"/>
      <c r="R20" s="34"/>
      <c r="S20" s="33"/>
      <c r="T20" s="4"/>
      <c r="U20" s="4"/>
      <c r="V20" s="34"/>
      <c r="W20" s="33"/>
      <c r="X20" s="4"/>
      <c r="Y20" s="35"/>
      <c r="Z20" s="34"/>
      <c r="AA20" s="33"/>
      <c r="AB20" s="4"/>
      <c r="AC20" s="4"/>
      <c r="AD20" s="34"/>
    </row>
    <row r="21" spans="1:30" ht="13.5" customHeight="1">
      <c r="A21" s="149" t="s">
        <v>28</v>
      </c>
      <c r="B21" s="150"/>
      <c r="C21" s="150"/>
      <c r="D21" s="150"/>
      <c r="E21" s="150"/>
      <c r="F21" s="150"/>
      <c r="G21" s="150"/>
      <c r="H21" s="150"/>
      <c r="I21" s="151"/>
      <c r="J21" s="10"/>
      <c r="N21" s="33"/>
      <c r="O21" s="4"/>
      <c r="P21" s="4"/>
      <c r="Q21" s="4"/>
      <c r="R21" s="34"/>
      <c r="S21" s="33"/>
      <c r="T21" s="4"/>
      <c r="U21" s="4"/>
      <c r="V21" s="34"/>
      <c r="W21" s="33"/>
      <c r="X21" s="4"/>
      <c r="Y21" s="35"/>
      <c r="Z21" s="34"/>
      <c r="AA21" s="33"/>
      <c r="AB21" s="4"/>
      <c r="AC21" s="4"/>
      <c r="AD21" s="34"/>
    </row>
    <row r="22" spans="1:9" ht="12.75">
      <c r="A22" s="62" t="s">
        <v>134</v>
      </c>
      <c r="B22" s="52" t="s">
        <v>7</v>
      </c>
      <c r="C22" s="52" t="s">
        <v>33</v>
      </c>
      <c r="D22" s="61" t="s">
        <v>110</v>
      </c>
      <c r="E22" s="61" t="s">
        <v>111</v>
      </c>
      <c r="F22" s="61" t="s">
        <v>4</v>
      </c>
      <c r="G22" s="58">
        <f>263.15+30.39</f>
        <v>293.53999999999996</v>
      </c>
      <c r="H22" s="61" t="s">
        <v>19</v>
      </c>
      <c r="I22" s="61" t="s">
        <v>19</v>
      </c>
    </row>
    <row r="23" spans="1:9" ht="12.75">
      <c r="A23" s="107" t="s">
        <v>134</v>
      </c>
      <c r="B23" s="110" t="s">
        <v>9</v>
      </c>
      <c r="C23" s="110" t="s">
        <v>33</v>
      </c>
      <c r="D23" s="61" t="s">
        <v>110</v>
      </c>
      <c r="E23" s="61" t="s">
        <v>111</v>
      </c>
      <c r="F23" s="61" t="s">
        <v>4</v>
      </c>
      <c r="G23" s="58">
        <v>413.35</v>
      </c>
      <c r="H23" s="61" t="s">
        <v>19</v>
      </c>
      <c r="I23" s="61" t="s">
        <v>19</v>
      </c>
    </row>
    <row r="24" spans="1:9" ht="12.75">
      <c r="A24" s="108"/>
      <c r="B24" s="117"/>
      <c r="C24" s="117"/>
      <c r="D24" s="61" t="s">
        <v>112</v>
      </c>
      <c r="E24" s="61" t="s">
        <v>114</v>
      </c>
      <c r="F24" s="61" t="s">
        <v>97</v>
      </c>
      <c r="G24" s="58">
        <v>1000</v>
      </c>
      <c r="H24" s="61" t="s">
        <v>19</v>
      </c>
      <c r="I24" s="61" t="s">
        <v>19</v>
      </c>
    </row>
    <row r="25" spans="1:9" ht="12.75">
      <c r="A25" s="109"/>
      <c r="B25" s="111"/>
      <c r="C25" s="111"/>
      <c r="D25" s="61" t="s">
        <v>113</v>
      </c>
      <c r="E25" s="61" t="s">
        <v>146</v>
      </c>
      <c r="F25" s="61" t="s">
        <v>42</v>
      </c>
      <c r="G25" s="58">
        <v>750</v>
      </c>
      <c r="H25" s="61" t="s">
        <v>19</v>
      </c>
      <c r="I25" s="61" t="s">
        <v>19</v>
      </c>
    </row>
    <row r="26" spans="1:9" ht="12.75">
      <c r="A26" s="62" t="s">
        <v>134</v>
      </c>
      <c r="B26" s="52" t="s">
        <v>30</v>
      </c>
      <c r="C26" s="52" t="s">
        <v>33</v>
      </c>
      <c r="D26" s="61" t="s">
        <v>110</v>
      </c>
      <c r="E26" s="61" t="s">
        <v>111</v>
      </c>
      <c r="F26" s="61" t="s">
        <v>4</v>
      </c>
      <c r="G26" s="58">
        <f>2201.86+31.43</f>
        <v>2233.29</v>
      </c>
      <c r="H26" s="61" t="s">
        <v>19</v>
      </c>
      <c r="I26" s="61" t="s">
        <v>19</v>
      </c>
    </row>
    <row r="27" spans="1:9" ht="12.75">
      <c r="A27" s="152" t="s">
        <v>134</v>
      </c>
      <c r="B27" s="110" t="s">
        <v>34</v>
      </c>
      <c r="C27" s="110" t="s">
        <v>33</v>
      </c>
      <c r="D27" s="61" t="s">
        <v>110</v>
      </c>
      <c r="E27" s="61" t="s">
        <v>111</v>
      </c>
      <c r="F27" s="61" t="s">
        <v>4</v>
      </c>
      <c r="G27" s="58">
        <f>85.1+161.03</f>
        <v>246.13</v>
      </c>
      <c r="H27" s="61" t="s">
        <v>19</v>
      </c>
      <c r="I27" s="61" t="s">
        <v>19</v>
      </c>
    </row>
    <row r="28" spans="1:9" ht="12.75">
      <c r="A28" s="153"/>
      <c r="B28" s="117"/>
      <c r="C28" s="117"/>
      <c r="D28" s="61" t="s">
        <v>112</v>
      </c>
      <c r="E28" s="61" t="s">
        <v>114</v>
      </c>
      <c r="F28" s="61" t="s">
        <v>36</v>
      </c>
      <c r="G28" s="58">
        <v>400</v>
      </c>
      <c r="H28" s="61" t="s">
        <v>19</v>
      </c>
      <c r="I28" s="61" t="s">
        <v>19</v>
      </c>
    </row>
    <row r="29" spans="1:9" ht="12.75">
      <c r="A29" s="154"/>
      <c r="B29" s="111"/>
      <c r="C29" s="111"/>
      <c r="D29" s="61" t="s">
        <v>113</v>
      </c>
      <c r="E29" s="61" t="s">
        <v>146</v>
      </c>
      <c r="F29" s="61" t="s">
        <v>30</v>
      </c>
      <c r="G29" s="58">
        <v>250</v>
      </c>
      <c r="H29" s="61" t="s">
        <v>19</v>
      </c>
      <c r="I29" s="61" t="s">
        <v>19</v>
      </c>
    </row>
    <row r="30" spans="1:9" ht="12.75">
      <c r="A30" s="62" t="s">
        <v>134</v>
      </c>
      <c r="B30" s="52">
        <v>14</v>
      </c>
      <c r="C30" s="52" t="s">
        <v>33</v>
      </c>
      <c r="D30" s="61" t="s">
        <v>110</v>
      </c>
      <c r="E30" s="61" t="s">
        <v>111</v>
      </c>
      <c r="F30" s="61" t="s">
        <v>4</v>
      </c>
      <c r="G30" s="58">
        <v>298.18</v>
      </c>
      <c r="H30" s="61" t="s">
        <v>19</v>
      </c>
      <c r="I30" s="61" t="s">
        <v>19</v>
      </c>
    </row>
    <row r="31" spans="1:9" ht="12.75">
      <c r="A31" s="62" t="s">
        <v>134</v>
      </c>
      <c r="B31" s="63" t="s">
        <v>36</v>
      </c>
      <c r="C31" s="63" t="s">
        <v>33</v>
      </c>
      <c r="D31" s="61" t="s">
        <v>110</v>
      </c>
      <c r="E31" s="61" t="s">
        <v>111</v>
      </c>
      <c r="F31" s="77" t="s">
        <v>4</v>
      </c>
      <c r="G31" s="58">
        <v>30.39</v>
      </c>
      <c r="H31" s="61" t="s">
        <v>19</v>
      </c>
      <c r="I31" s="61" t="s">
        <v>19</v>
      </c>
    </row>
    <row r="32" spans="1:9" ht="12.75">
      <c r="A32" s="62" t="s">
        <v>134</v>
      </c>
      <c r="B32" s="63" t="s">
        <v>37</v>
      </c>
      <c r="C32" s="63" t="s">
        <v>33</v>
      </c>
      <c r="D32" s="61" t="s">
        <v>110</v>
      </c>
      <c r="E32" s="61" t="s">
        <v>111</v>
      </c>
      <c r="F32" s="77">
        <v>1</v>
      </c>
      <c r="G32" s="58">
        <v>483.75</v>
      </c>
      <c r="H32" s="61" t="s">
        <v>19</v>
      </c>
      <c r="I32" s="61" t="s">
        <v>19</v>
      </c>
    </row>
    <row r="33" spans="1:9" ht="12.75">
      <c r="A33" s="62" t="s">
        <v>134</v>
      </c>
      <c r="B33" s="63" t="s">
        <v>38</v>
      </c>
      <c r="C33" s="63" t="s">
        <v>33</v>
      </c>
      <c r="D33" s="61" t="s">
        <v>110</v>
      </c>
      <c r="E33" s="61" t="s">
        <v>111</v>
      </c>
      <c r="F33" s="61" t="s">
        <v>4</v>
      </c>
      <c r="G33" s="58">
        <v>30.39</v>
      </c>
      <c r="H33" s="61" t="s">
        <v>19</v>
      </c>
      <c r="I33" s="61" t="s">
        <v>19</v>
      </c>
    </row>
    <row r="34" spans="1:9" ht="12.75">
      <c r="A34" s="62" t="s">
        <v>134</v>
      </c>
      <c r="B34" s="63" t="s">
        <v>39</v>
      </c>
      <c r="C34" s="63" t="s">
        <v>33</v>
      </c>
      <c r="D34" s="61" t="s">
        <v>110</v>
      </c>
      <c r="E34" s="61" t="s">
        <v>111</v>
      </c>
      <c r="F34" s="61" t="s">
        <v>4</v>
      </c>
      <c r="G34" s="58">
        <v>94.34</v>
      </c>
      <c r="H34" s="61" t="s">
        <v>19</v>
      </c>
      <c r="I34" s="61" t="s">
        <v>19</v>
      </c>
    </row>
    <row r="35" spans="1:9" ht="12.75">
      <c r="A35" s="107" t="s">
        <v>44</v>
      </c>
      <c r="B35" s="110" t="s">
        <v>4</v>
      </c>
      <c r="C35" s="110" t="s">
        <v>33</v>
      </c>
      <c r="D35" s="61" t="s">
        <v>110</v>
      </c>
      <c r="E35" s="61" t="s">
        <v>111</v>
      </c>
      <c r="F35" s="61" t="s">
        <v>4</v>
      </c>
      <c r="G35" s="58">
        <v>1768.29</v>
      </c>
      <c r="H35" s="61" t="s">
        <v>19</v>
      </c>
      <c r="I35" s="61" t="s">
        <v>19</v>
      </c>
    </row>
    <row r="36" spans="1:9" ht="12.75">
      <c r="A36" s="109"/>
      <c r="B36" s="111"/>
      <c r="C36" s="111"/>
      <c r="D36" s="61" t="s">
        <v>112</v>
      </c>
      <c r="E36" s="61" t="s">
        <v>114</v>
      </c>
      <c r="F36" s="61" t="s">
        <v>38</v>
      </c>
      <c r="G36" s="58">
        <v>500</v>
      </c>
      <c r="H36" s="61" t="s">
        <v>19</v>
      </c>
      <c r="I36" s="61" t="s">
        <v>19</v>
      </c>
    </row>
    <row r="37" spans="1:9" ht="12.75">
      <c r="A37" s="51" t="s">
        <v>44</v>
      </c>
      <c r="B37" s="54">
        <v>1</v>
      </c>
      <c r="C37" s="54">
        <v>2</v>
      </c>
      <c r="D37" s="61" t="s">
        <v>110</v>
      </c>
      <c r="E37" s="61" t="s">
        <v>111</v>
      </c>
      <c r="F37" s="61" t="s">
        <v>4</v>
      </c>
      <c r="G37" s="58">
        <v>1069.52</v>
      </c>
      <c r="H37" s="61" t="s">
        <v>19</v>
      </c>
      <c r="I37" s="61" t="s">
        <v>19</v>
      </c>
    </row>
    <row r="38" spans="1:9" ht="12.75">
      <c r="A38" s="50" t="s">
        <v>44</v>
      </c>
      <c r="B38" s="52" t="s">
        <v>6</v>
      </c>
      <c r="C38" s="52" t="s">
        <v>33</v>
      </c>
      <c r="D38" s="61" t="s">
        <v>110</v>
      </c>
      <c r="E38" s="61" t="s">
        <v>111</v>
      </c>
      <c r="F38" s="61" t="s">
        <v>4</v>
      </c>
      <c r="G38" s="58">
        <f>512.4+546.76</f>
        <v>1059.1599999999999</v>
      </c>
      <c r="H38" s="61" t="s">
        <v>19</v>
      </c>
      <c r="I38" s="61" t="s">
        <v>19</v>
      </c>
    </row>
    <row r="39" spans="1:9" ht="12.75">
      <c r="A39" s="107" t="s">
        <v>44</v>
      </c>
      <c r="B39" s="110">
        <v>4</v>
      </c>
      <c r="C39" s="110" t="s">
        <v>33</v>
      </c>
      <c r="D39" s="61" t="s">
        <v>110</v>
      </c>
      <c r="E39" s="61" t="s">
        <v>111</v>
      </c>
      <c r="F39" s="61" t="s">
        <v>4</v>
      </c>
      <c r="G39" s="58">
        <v>1438.09</v>
      </c>
      <c r="H39" s="61" t="s">
        <v>19</v>
      </c>
      <c r="I39" s="61" t="s">
        <v>19</v>
      </c>
    </row>
    <row r="40" spans="1:9" ht="12.75">
      <c r="A40" s="109"/>
      <c r="B40" s="111"/>
      <c r="C40" s="111"/>
      <c r="D40" s="61" t="s">
        <v>112</v>
      </c>
      <c r="E40" s="61" t="s">
        <v>114</v>
      </c>
      <c r="F40" s="61" t="s">
        <v>38</v>
      </c>
      <c r="G40" s="58">
        <v>500</v>
      </c>
      <c r="H40" s="61" t="s">
        <v>19</v>
      </c>
      <c r="I40" s="61" t="s">
        <v>19</v>
      </c>
    </row>
    <row r="41" spans="1:9" ht="12.75">
      <c r="A41" s="107" t="s">
        <v>44</v>
      </c>
      <c r="B41" s="110" t="s">
        <v>8</v>
      </c>
      <c r="C41" s="110" t="s">
        <v>33</v>
      </c>
      <c r="D41" s="61" t="s">
        <v>110</v>
      </c>
      <c r="E41" s="61" t="s">
        <v>111</v>
      </c>
      <c r="F41" s="61" t="s">
        <v>4</v>
      </c>
      <c r="G41" s="58">
        <f>1356.89+27.58</f>
        <v>1384.47</v>
      </c>
      <c r="H41" s="61" t="s">
        <v>19</v>
      </c>
      <c r="I41" s="61" t="s">
        <v>19</v>
      </c>
    </row>
    <row r="42" spans="1:9" ht="12.75">
      <c r="A42" s="108"/>
      <c r="B42" s="117"/>
      <c r="C42" s="117"/>
      <c r="D42" s="61" t="s">
        <v>112</v>
      </c>
      <c r="E42" s="61" t="s">
        <v>114</v>
      </c>
      <c r="F42" s="61" t="s">
        <v>38</v>
      </c>
      <c r="G42" s="58">
        <v>500</v>
      </c>
      <c r="H42" s="61" t="s">
        <v>19</v>
      </c>
      <c r="I42" s="61" t="s">
        <v>19</v>
      </c>
    </row>
    <row r="43" spans="1:9" ht="12.75">
      <c r="A43" s="109"/>
      <c r="B43" s="111"/>
      <c r="C43" s="111"/>
      <c r="D43" s="61" t="s">
        <v>113</v>
      </c>
      <c r="E43" s="61" t="s">
        <v>146</v>
      </c>
      <c r="F43" s="61" t="s">
        <v>49</v>
      </c>
      <c r="G43" s="58">
        <v>475</v>
      </c>
      <c r="H43" s="61" t="s">
        <v>19</v>
      </c>
      <c r="I43" s="61" t="s">
        <v>19</v>
      </c>
    </row>
    <row r="44" spans="1:9" ht="12.75">
      <c r="A44" s="50" t="s">
        <v>44</v>
      </c>
      <c r="B44" s="52" t="s">
        <v>10</v>
      </c>
      <c r="C44" s="52" t="s">
        <v>33</v>
      </c>
      <c r="D44" s="61" t="s">
        <v>110</v>
      </c>
      <c r="E44" s="61" t="s">
        <v>111</v>
      </c>
      <c r="F44" s="61" t="s">
        <v>4</v>
      </c>
      <c r="G44" s="58">
        <f>1511.08+55.17</f>
        <v>1566.25</v>
      </c>
      <c r="H44" s="61" t="s">
        <v>19</v>
      </c>
      <c r="I44" s="61" t="s">
        <v>19</v>
      </c>
    </row>
    <row r="45" spans="1:9" ht="12.75">
      <c r="A45" s="50" t="s">
        <v>44</v>
      </c>
      <c r="B45" s="52" t="s">
        <v>45</v>
      </c>
      <c r="C45" s="52" t="s">
        <v>33</v>
      </c>
      <c r="D45" s="61" t="s">
        <v>110</v>
      </c>
      <c r="E45" s="61" t="s">
        <v>111</v>
      </c>
      <c r="F45" s="61" t="s">
        <v>4</v>
      </c>
      <c r="G45" s="58">
        <v>1216.82</v>
      </c>
      <c r="H45" s="61" t="s">
        <v>19</v>
      </c>
      <c r="I45" s="61" t="s">
        <v>19</v>
      </c>
    </row>
    <row r="46" spans="1:9" ht="12.75">
      <c r="A46" s="50" t="s">
        <v>44</v>
      </c>
      <c r="B46" s="52" t="s">
        <v>46</v>
      </c>
      <c r="C46" s="52" t="s">
        <v>33</v>
      </c>
      <c r="D46" s="61" t="s">
        <v>110</v>
      </c>
      <c r="E46" s="61" t="s">
        <v>111</v>
      </c>
      <c r="F46" s="61" t="s">
        <v>4</v>
      </c>
      <c r="G46" s="58">
        <v>1600.12</v>
      </c>
      <c r="H46" s="61" t="s">
        <v>19</v>
      </c>
      <c r="I46" s="61" t="s">
        <v>19</v>
      </c>
    </row>
    <row r="47" spans="1:9" ht="12.75">
      <c r="A47" s="62" t="s">
        <v>44</v>
      </c>
      <c r="B47" s="63" t="s">
        <v>35</v>
      </c>
      <c r="C47" s="63" t="s">
        <v>33</v>
      </c>
      <c r="D47" s="61" t="s">
        <v>110</v>
      </c>
      <c r="E47" s="61" t="s">
        <v>111</v>
      </c>
      <c r="F47" s="61" t="s">
        <v>4</v>
      </c>
      <c r="G47" s="58">
        <v>102.09</v>
      </c>
      <c r="H47" s="61" t="s">
        <v>19</v>
      </c>
      <c r="I47" s="61" t="s">
        <v>19</v>
      </c>
    </row>
    <row r="48" spans="1:9" ht="12.75">
      <c r="A48" s="62" t="s">
        <v>44</v>
      </c>
      <c r="B48" s="63" t="s">
        <v>47</v>
      </c>
      <c r="C48" s="63" t="s">
        <v>33</v>
      </c>
      <c r="D48" s="61" t="s">
        <v>110</v>
      </c>
      <c r="E48" s="61" t="s">
        <v>111</v>
      </c>
      <c r="F48" s="61" t="s">
        <v>4</v>
      </c>
      <c r="G48" s="58">
        <v>27.58</v>
      </c>
      <c r="H48" s="61" t="s">
        <v>19</v>
      </c>
      <c r="I48" s="61" t="s">
        <v>19</v>
      </c>
    </row>
    <row r="49" spans="1:9" ht="12.75">
      <c r="A49" s="62" t="s">
        <v>44</v>
      </c>
      <c r="B49" s="63" t="s">
        <v>48</v>
      </c>
      <c r="C49" s="63" t="s">
        <v>33</v>
      </c>
      <c r="D49" s="61" t="s">
        <v>110</v>
      </c>
      <c r="E49" s="61" t="s">
        <v>111</v>
      </c>
      <c r="F49" s="61" t="s">
        <v>4</v>
      </c>
      <c r="G49" s="58">
        <v>27.58</v>
      </c>
      <c r="H49" s="61" t="s">
        <v>19</v>
      </c>
      <c r="I49" s="61" t="s">
        <v>19</v>
      </c>
    </row>
    <row r="50" spans="1:9" ht="12.75">
      <c r="A50" s="62" t="s">
        <v>44</v>
      </c>
      <c r="B50" s="63" t="s">
        <v>37</v>
      </c>
      <c r="C50" s="63" t="s">
        <v>33</v>
      </c>
      <c r="D50" s="61" t="s">
        <v>110</v>
      </c>
      <c r="E50" s="61" t="s">
        <v>111</v>
      </c>
      <c r="F50" s="61" t="s">
        <v>4</v>
      </c>
      <c r="G50" s="58">
        <v>82.74</v>
      </c>
      <c r="H50" s="61" t="s">
        <v>19</v>
      </c>
      <c r="I50" s="61" t="s">
        <v>19</v>
      </c>
    </row>
    <row r="51" spans="1:9" ht="12.75">
      <c r="A51" s="62" t="s">
        <v>135</v>
      </c>
      <c r="B51" s="52" t="s">
        <v>10</v>
      </c>
      <c r="C51" s="52" t="s">
        <v>33</v>
      </c>
      <c r="D51" s="61" t="s">
        <v>110</v>
      </c>
      <c r="E51" s="61" t="s">
        <v>111</v>
      </c>
      <c r="F51" s="61" t="s">
        <v>4</v>
      </c>
      <c r="G51" s="58">
        <v>1896.77</v>
      </c>
      <c r="H51" s="61" t="s">
        <v>19</v>
      </c>
      <c r="I51" s="61" t="s">
        <v>19</v>
      </c>
    </row>
    <row r="52" spans="1:9" ht="12.75">
      <c r="A52" s="62" t="s">
        <v>135</v>
      </c>
      <c r="B52" s="63" t="s">
        <v>50</v>
      </c>
      <c r="C52" s="63" t="s">
        <v>33</v>
      </c>
      <c r="D52" s="61" t="s">
        <v>110</v>
      </c>
      <c r="E52" s="61" t="s">
        <v>111</v>
      </c>
      <c r="F52" s="61" t="s">
        <v>4</v>
      </c>
      <c r="G52" s="58">
        <f>2095.02+368.84</f>
        <v>2463.86</v>
      </c>
      <c r="H52" s="61" t="s">
        <v>19</v>
      </c>
      <c r="I52" s="61" t="s">
        <v>19</v>
      </c>
    </row>
    <row r="53" spans="1:9" ht="12.75">
      <c r="A53" s="62" t="s">
        <v>135</v>
      </c>
      <c r="B53" s="63" t="s">
        <v>47</v>
      </c>
      <c r="C53" s="63" t="s">
        <v>33</v>
      </c>
      <c r="D53" s="61" t="s">
        <v>110</v>
      </c>
      <c r="E53" s="61" t="s">
        <v>111</v>
      </c>
      <c r="F53" s="61" t="s">
        <v>4</v>
      </c>
      <c r="G53" s="58">
        <v>30.39</v>
      </c>
      <c r="H53" s="61" t="s">
        <v>19</v>
      </c>
      <c r="I53" s="61" t="s">
        <v>19</v>
      </c>
    </row>
    <row r="54" spans="1:9" ht="12.75">
      <c r="A54" s="62" t="s">
        <v>135</v>
      </c>
      <c r="B54" s="63" t="s">
        <v>49</v>
      </c>
      <c r="C54" s="63" t="s">
        <v>33</v>
      </c>
      <c r="D54" s="61" t="s">
        <v>110</v>
      </c>
      <c r="E54" s="61" t="s">
        <v>111</v>
      </c>
      <c r="F54" s="61" t="s">
        <v>4</v>
      </c>
      <c r="G54" s="58">
        <v>366.62</v>
      </c>
      <c r="H54" s="61" t="s">
        <v>19</v>
      </c>
      <c r="I54" s="61" t="s">
        <v>19</v>
      </c>
    </row>
    <row r="55" spans="1:9" ht="12.75">
      <c r="A55" s="62" t="s">
        <v>135</v>
      </c>
      <c r="B55" s="63" t="s">
        <v>51</v>
      </c>
      <c r="C55" s="63" t="s">
        <v>33</v>
      </c>
      <c r="D55" s="61" t="s">
        <v>110</v>
      </c>
      <c r="E55" s="61" t="s">
        <v>111</v>
      </c>
      <c r="F55" s="61" t="s">
        <v>4</v>
      </c>
      <c r="G55" s="58">
        <v>30.39</v>
      </c>
      <c r="H55" s="61" t="s">
        <v>19</v>
      </c>
      <c r="I55" s="61" t="s">
        <v>19</v>
      </c>
    </row>
    <row r="56" spans="1:9" ht="12.75">
      <c r="A56" s="62" t="s">
        <v>135</v>
      </c>
      <c r="B56" s="63" t="s">
        <v>52</v>
      </c>
      <c r="C56" s="63" t="s">
        <v>33</v>
      </c>
      <c r="D56" s="61" t="s">
        <v>110</v>
      </c>
      <c r="E56" s="61" t="s">
        <v>111</v>
      </c>
      <c r="F56" s="61" t="s">
        <v>4</v>
      </c>
      <c r="G56" s="58">
        <v>62.92</v>
      </c>
      <c r="H56" s="61" t="s">
        <v>19</v>
      </c>
      <c r="I56" s="61" t="s">
        <v>19</v>
      </c>
    </row>
    <row r="57" spans="1:9" ht="12.75">
      <c r="A57" s="62" t="s">
        <v>53</v>
      </c>
      <c r="B57" s="63" t="s">
        <v>43</v>
      </c>
      <c r="C57" s="63" t="s">
        <v>33</v>
      </c>
      <c r="D57" s="61" t="s">
        <v>110</v>
      </c>
      <c r="E57" s="61" t="s">
        <v>111</v>
      </c>
      <c r="F57" s="61" t="s">
        <v>4</v>
      </c>
      <c r="G57" s="58">
        <v>55.94</v>
      </c>
      <c r="H57" s="61" t="s">
        <v>19</v>
      </c>
      <c r="I57" s="61" t="s">
        <v>19</v>
      </c>
    </row>
    <row r="58" spans="1:67" s="14" customFormat="1" ht="12.75">
      <c r="A58" s="62" t="s">
        <v>56</v>
      </c>
      <c r="B58" s="63" t="s">
        <v>7</v>
      </c>
      <c r="C58" s="63" t="s">
        <v>33</v>
      </c>
      <c r="D58" s="61" t="s">
        <v>110</v>
      </c>
      <c r="E58" s="61" t="s">
        <v>111</v>
      </c>
      <c r="F58" s="61" t="s">
        <v>4</v>
      </c>
      <c r="G58" s="58">
        <v>27.58</v>
      </c>
      <c r="H58" s="61" t="s">
        <v>19</v>
      </c>
      <c r="I58" s="61" t="s">
        <v>19</v>
      </c>
      <c r="J58" s="56">
        <v>36858.83</v>
      </c>
      <c r="K58" s="16"/>
      <c r="R58" s="17"/>
      <c r="V58" s="17"/>
      <c r="Z58" s="17"/>
      <c r="AD58" s="17"/>
      <c r="AH58" s="17"/>
      <c r="AL58" s="17"/>
      <c r="AP58" s="17"/>
      <c r="AT58" s="17"/>
      <c r="AX58" s="17"/>
      <c r="BB58" s="17"/>
      <c r="BF58" s="17"/>
      <c r="BJ58" s="17"/>
      <c r="BN58" s="17"/>
      <c r="BO58" s="15"/>
    </row>
    <row r="59" spans="1:9" ht="12.75">
      <c r="A59" s="62" t="s">
        <v>56</v>
      </c>
      <c r="B59" s="63">
        <v>11</v>
      </c>
      <c r="C59" s="63"/>
      <c r="D59" s="61" t="s">
        <v>110</v>
      </c>
      <c r="E59" s="61" t="s">
        <v>111</v>
      </c>
      <c r="F59" s="61" t="s">
        <v>4</v>
      </c>
      <c r="G59" s="58">
        <v>452.47</v>
      </c>
      <c r="H59" s="61" t="s">
        <v>19</v>
      </c>
      <c r="I59" s="61" t="s">
        <v>19</v>
      </c>
    </row>
    <row r="60" spans="1:9" ht="12.75">
      <c r="A60" s="62" t="s">
        <v>56</v>
      </c>
      <c r="B60" s="63" t="s">
        <v>50</v>
      </c>
      <c r="C60" s="63" t="s">
        <v>33</v>
      </c>
      <c r="D60" s="61" t="s">
        <v>110</v>
      </c>
      <c r="E60" s="61" t="s">
        <v>111</v>
      </c>
      <c r="F60" s="61" t="s">
        <v>4</v>
      </c>
      <c r="G60" s="58">
        <v>1183.92</v>
      </c>
      <c r="H60" s="61" t="s">
        <v>19</v>
      </c>
      <c r="I60" s="61" t="s">
        <v>19</v>
      </c>
    </row>
    <row r="61" spans="1:67" ht="12.75">
      <c r="A61" s="62" t="s">
        <v>56</v>
      </c>
      <c r="B61" s="63" t="s">
        <v>35</v>
      </c>
      <c r="C61" s="63" t="s">
        <v>33</v>
      </c>
      <c r="D61" s="61" t="s">
        <v>110</v>
      </c>
      <c r="E61" s="61" t="s">
        <v>111</v>
      </c>
      <c r="F61" s="61" t="s">
        <v>4</v>
      </c>
      <c r="G61" s="58">
        <v>58.77</v>
      </c>
      <c r="H61" s="61" t="s">
        <v>19</v>
      </c>
      <c r="I61" s="61" t="s">
        <v>19</v>
      </c>
      <c r="Y61" s="6"/>
      <c r="BO61" s="29"/>
    </row>
    <row r="62" spans="1:67" ht="12.75">
      <c r="A62" s="62" t="s">
        <v>56</v>
      </c>
      <c r="B62" s="63" t="s">
        <v>47</v>
      </c>
      <c r="C62" s="63" t="s">
        <v>33</v>
      </c>
      <c r="D62" s="61" t="s">
        <v>110</v>
      </c>
      <c r="E62" s="61" t="s">
        <v>111</v>
      </c>
      <c r="F62" s="61" t="s">
        <v>4</v>
      </c>
      <c r="G62" s="58">
        <v>1286.83</v>
      </c>
      <c r="H62" s="61" t="s">
        <v>19</v>
      </c>
      <c r="I62" s="61" t="s">
        <v>19</v>
      </c>
      <c r="Y62" s="6"/>
      <c r="BO62" s="29"/>
    </row>
    <row r="63" spans="1:67" ht="12.75">
      <c r="A63" s="62" t="s">
        <v>56</v>
      </c>
      <c r="B63" s="63" t="s">
        <v>36</v>
      </c>
      <c r="C63" s="63" t="s">
        <v>33</v>
      </c>
      <c r="D63" s="61" t="s">
        <v>110</v>
      </c>
      <c r="E63" s="61" t="s">
        <v>111</v>
      </c>
      <c r="F63" s="61" t="s">
        <v>4</v>
      </c>
      <c r="G63" s="58">
        <v>29.38</v>
      </c>
      <c r="H63" s="61" t="s">
        <v>19</v>
      </c>
      <c r="I63" s="61" t="s">
        <v>19</v>
      </c>
      <c r="Y63" s="6"/>
      <c r="BO63" s="29"/>
    </row>
    <row r="64" spans="1:9" ht="12.75">
      <c r="A64" s="62" t="s">
        <v>133</v>
      </c>
      <c r="B64" s="63" t="s">
        <v>61</v>
      </c>
      <c r="C64" s="63"/>
      <c r="D64" s="61" t="s">
        <v>110</v>
      </c>
      <c r="E64" s="61" t="s">
        <v>111</v>
      </c>
      <c r="F64" s="61" t="s">
        <v>4</v>
      </c>
      <c r="G64" s="58">
        <v>1702.16</v>
      </c>
      <c r="H64" s="61" t="s">
        <v>19</v>
      </c>
      <c r="I64" s="61" t="s">
        <v>19</v>
      </c>
    </row>
    <row r="65" spans="1:9" ht="12.75">
      <c r="A65" s="62" t="s">
        <v>132</v>
      </c>
      <c r="B65" s="63" t="s">
        <v>4</v>
      </c>
      <c r="C65" s="63" t="s">
        <v>33</v>
      </c>
      <c r="D65" s="61" t="s">
        <v>110</v>
      </c>
      <c r="E65" s="61" t="s">
        <v>111</v>
      </c>
      <c r="F65" s="61" t="s">
        <v>4</v>
      </c>
      <c r="G65" s="58">
        <v>237.55</v>
      </c>
      <c r="H65" s="61" t="s">
        <v>19</v>
      </c>
      <c r="I65" s="61" t="s">
        <v>19</v>
      </c>
    </row>
    <row r="66" spans="1:9" ht="12.75">
      <c r="A66" s="62" t="s">
        <v>133</v>
      </c>
      <c r="B66" s="63" t="s">
        <v>5</v>
      </c>
      <c r="C66" s="63" t="s">
        <v>5</v>
      </c>
      <c r="D66" s="61" t="s">
        <v>110</v>
      </c>
      <c r="E66" s="61" t="s">
        <v>111</v>
      </c>
      <c r="F66" s="61" t="s">
        <v>4</v>
      </c>
      <c r="G66" s="58">
        <v>1358.46</v>
      </c>
      <c r="H66" s="61" t="s">
        <v>19</v>
      </c>
      <c r="I66" s="61" t="s">
        <v>19</v>
      </c>
    </row>
    <row r="67" spans="1:9" ht="12.75">
      <c r="A67" s="62" t="s">
        <v>132</v>
      </c>
      <c r="B67" s="63" t="s">
        <v>5</v>
      </c>
      <c r="C67" s="63" t="s">
        <v>6</v>
      </c>
      <c r="D67" s="61" t="s">
        <v>110</v>
      </c>
      <c r="E67" s="61" t="s">
        <v>111</v>
      </c>
      <c r="F67" s="61" t="s">
        <v>4</v>
      </c>
      <c r="G67" s="58">
        <v>135.95</v>
      </c>
      <c r="H67" s="61" t="s">
        <v>19</v>
      </c>
      <c r="I67" s="61" t="s">
        <v>19</v>
      </c>
    </row>
    <row r="68" spans="1:9" ht="12.75">
      <c r="A68" s="62" t="s">
        <v>133</v>
      </c>
      <c r="B68" s="63" t="s">
        <v>9</v>
      </c>
      <c r="C68" s="63" t="s">
        <v>33</v>
      </c>
      <c r="D68" s="61" t="s">
        <v>110</v>
      </c>
      <c r="E68" s="61" t="s">
        <v>111</v>
      </c>
      <c r="F68" s="61" t="s">
        <v>4</v>
      </c>
      <c r="G68" s="58">
        <v>1446.62</v>
      </c>
      <c r="H68" s="61" t="s">
        <v>19</v>
      </c>
      <c r="I68" s="61" t="s">
        <v>19</v>
      </c>
    </row>
    <row r="69" spans="1:9" ht="12.75">
      <c r="A69" s="62" t="s">
        <v>133</v>
      </c>
      <c r="B69" s="63" t="s">
        <v>57</v>
      </c>
      <c r="C69" s="63" t="s">
        <v>33</v>
      </c>
      <c r="D69" s="61" t="s">
        <v>110</v>
      </c>
      <c r="E69" s="61" t="s">
        <v>111</v>
      </c>
      <c r="F69" s="61" t="s">
        <v>4</v>
      </c>
      <c r="G69" s="58">
        <v>27.2</v>
      </c>
      <c r="H69" s="61" t="s">
        <v>19</v>
      </c>
      <c r="I69" s="61" t="s">
        <v>19</v>
      </c>
    </row>
    <row r="70" spans="1:9" ht="12.75">
      <c r="A70" s="86" t="s">
        <v>136</v>
      </c>
      <c r="B70" s="63" t="s">
        <v>5</v>
      </c>
      <c r="C70" s="63"/>
      <c r="D70" s="61" t="s">
        <v>110</v>
      </c>
      <c r="E70" s="61" t="s">
        <v>111</v>
      </c>
      <c r="F70" s="61" t="s">
        <v>4</v>
      </c>
      <c r="G70" s="58">
        <v>3361.14</v>
      </c>
      <c r="H70" s="61" t="s">
        <v>19</v>
      </c>
      <c r="I70" s="61" t="s">
        <v>19</v>
      </c>
    </row>
    <row r="71" spans="1:9" ht="12.75">
      <c r="A71" s="86" t="s">
        <v>136</v>
      </c>
      <c r="B71" s="63" t="s">
        <v>5</v>
      </c>
      <c r="C71" s="63" t="s">
        <v>5</v>
      </c>
      <c r="D71" s="61" t="s">
        <v>110</v>
      </c>
      <c r="E71" s="61" t="s">
        <v>111</v>
      </c>
      <c r="F71" s="61" t="s">
        <v>4</v>
      </c>
      <c r="G71" s="58">
        <v>3712.02</v>
      </c>
      <c r="H71" s="61" t="s">
        <v>19</v>
      </c>
      <c r="I71" s="61" t="s">
        <v>19</v>
      </c>
    </row>
    <row r="72" spans="1:9" ht="12.75">
      <c r="A72" s="86" t="s">
        <v>136</v>
      </c>
      <c r="B72" s="63" t="s">
        <v>5</v>
      </c>
      <c r="C72" s="63" t="s">
        <v>8</v>
      </c>
      <c r="D72" s="61" t="s">
        <v>110</v>
      </c>
      <c r="E72" s="61" t="s">
        <v>111</v>
      </c>
      <c r="F72" s="61" t="s">
        <v>4</v>
      </c>
      <c r="G72" s="58">
        <v>2155.35</v>
      </c>
      <c r="H72" s="61" t="s">
        <v>19</v>
      </c>
      <c r="I72" s="61" t="s">
        <v>19</v>
      </c>
    </row>
    <row r="73" spans="1:9" ht="12.75">
      <c r="A73" s="86" t="s">
        <v>136</v>
      </c>
      <c r="B73" s="63" t="s">
        <v>5</v>
      </c>
      <c r="C73" s="63" t="s">
        <v>64</v>
      </c>
      <c r="D73" s="61" t="s">
        <v>110</v>
      </c>
      <c r="E73" s="61" t="s">
        <v>111</v>
      </c>
      <c r="F73" s="61" t="s">
        <v>4</v>
      </c>
      <c r="G73" s="58">
        <v>2919.95</v>
      </c>
      <c r="H73" s="61" t="s">
        <v>19</v>
      </c>
      <c r="I73" s="61" t="s">
        <v>19</v>
      </c>
    </row>
    <row r="74" spans="1:9" ht="12.75">
      <c r="A74" s="86" t="s">
        <v>136</v>
      </c>
      <c r="B74" s="63" t="s">
        <v>5</v>
      </c>
      <c r="C74" s="63">
        <v>10</v>
      </c>
      <c r="D74" s="61" t="s">
        <v>110</v>
      </c>
      <c r="E74" s="61" t="s">
        <v>111</v>
      </c>
      <c r="F74" s="61" t="s">
        <v>4</v>
      </c>
      <c r="G74" s="58">
        <v>854.72</v>
      </c>
      <c r="H74" s="61" t="s">
        <v>19</v>
      </c>
      <c r="I74" s="61" t="s">
        <v>19</v>
      </c>
    </row>
    <row r="75" spans="1:9" ht="12.75">
      <c r="A75" s="86" t="s">
        <v>136</v>
      </c>
      <c r="B75" s="63" t="s">
        <v>5</v>
      </c>
      <c r="C75" s="63">
        <v>11</v>
      </c>
      <c r="D75" s="61" t="s">
        <v>110</v>
      </c>
      <c r="E75" s="61" t="s">
        <v>111</v>
      </c>
      <c r="F75" s="61" t="s">
        <v>4</v>
      </c>
      <c r="G75" s="58">
        <v>696.6</v>
      </c>
      <c r="H75" s="61" t="s">
        <v>19</v>
      </c>
      <c r="I75" s="61" t="s">
        <v>19</v>
      </c>
    </row>
    <row r="76" spans="1:9" ht="12.75">
      <c r="A76" s="86" t="s">
        <v>136</v>
      </c>
      <c r="B76" s="63" t="s">
        <v>5</v>
      </c>
      <c r="C76" s="63">
        <v>12</v>
      </c>
      <c r="D76" s="61" t="s">
        <v>110</v>
      </c>
      <c r="E76" s="61" t="s">
        <v>111</v>
      </c>
      <c r="F76" s="61" t="s">
        <v>4</v>
      </c>
      <c r="G76" s="58">
        <v>921.74</v>
      </c>
      <c r="H76" s="61" t="s">
        <v>19</v>
      </c>
      <c r="I76" s="61" t="s">
        <v>19</v>
      </c>
    </row>
    <row r="77" spans="1:9" ht="12.75">
      <c r="A77" s="86" t="s">
        <v>136</v>
      </c>
      <c r="B77" s="110">
        <v>2</v>
      </c>
      <c r="C77" s="110">
        <v>13</v>
      </c>
      <c r="D77" s="61" t="s">
        <v>110</v>
      </c>
      <c r="E77" s="61" t="s">
        <v>111</v>
      </c>
      <c r="F77" s="61" t="s">
        <v>4</v>
      </c>
      <c r="G77" s="58">
        <f>183.64+857.97</f>
        <v>1041.6100000000001</v>
      </c>
      <c r="H77" s="61" t="s">
        <v>19</v>
      </c>
      <c r="I77" s="61" t="s">
        <v>19</v>
      </c>
    </row>
    <row r="78" spans="1:9" ht="12.75">
      <c r="A78" s="51"/>
      <c r="B78" s="111"/>
      <c r="C78" s="111"/>
      <c r="D78" s="61" t="s">
        <v>112</v>
      </c>
      <c r="E78" s="61" t="s">
        <v>114</v>
      </c>
      <c r="F78" s="61" t="s">
        <v>30</v>
      </c>
      <c r="G78" s="58">
        <v>250</v>
      </c>
      <c r="H78" s="61" t="s">
        <v>19</v>
      </c>
      <c r="I78" s="61" t="s">
        <v>19</v>
      </c>
    </row>
    <row r="79" spans="1:9" ht="12.75">
      <c r="A79" s="86" t="s">
        <v>136</v>
      </c>
      <c r="B79" s="63" t="s">
        <v>5</v>
      </c>
      <c r="C79" s="63">
        <v>15</v>
      </c>
      <c r="D79" s="61" t="s">
        <v>110</v>
      </c>
      <c r="E79" s="61" t="s">
        <v>111</v>
      </c>
      <c r="F79" s="61" t="s">
        <v>4</v>
      </c>
      <c r="G79" s="58">
        <v>783.26</v>
      </c>
      <c r="H79" s="61" t="s">
        <v>19</v>
      </c>
      <c r="I79" s="61" t="s">
        <v>19</v>
      </c>
    </row>
    <row r="80" spans="1:9" ht="12.75">
      <c r="A80" s="86" t="s">
        <v>136</v>
      </c>
      <c r="B80" s="52">
        <v>2</v>
      </c>
      <c r="C80" s="52">
        <v>16</v>
      </c>
      <c r="D80" s="61" t="s">
        <v>110</v>
      </c>
      <c r="E80" s="61" t="s">
        <v>111</v>
      </c>
      <c r="F80" s="61" t="s">
        <v>4</v>
      </c>
      <c r="G80" s="58">
        <v>1510.79</v>
      </c>
      <c r="H80" s="61" t="s">
        <v>19</v>
      </c>
      <c r="I80" s="61" t="s">
        <v>19</v>
      </c>
    </row>
    <row r="81" spans="1:9" ht="12.75">
      <c r="A81" s="86" t="s">
        <v>136</v>
      </c>
      <c r="B81" s="52">
        <v>2</v>
      </c>
      <c r="C81" s="52">
        <v>17</v>
      </c>
      <c r="D81" s="61" t="s">
        <v>110</v>
      </c>
      <c r="E81" s="61" t="s">
        <v>111</v>
      </c>
      <c r="F81" s="61" t="s">
        <v>4</v>
      </c>
      <c r="G81" s="58">
        <v>751.25</v>
      </c>
      <c r="H81" s="61" t="s">
        <v>19</v>
      </c>
      <c r="I81" s="61" t="s">
        <v>19</v>
      </c>
    </row>
    <row r="82" spans="1:9" ht="12.75">
      <c r="A82" s="62" t="s">
        <v>65</v>
      </c>
      <c r="B82" s="63" t="s">
        <v>5</v>
      </c>
      <c r="C82" s="63" t="s">
        <v>33</v>
      </c>
      <c r="D82" s="61" t="s">
        <v>110</v>
      </c>
      <c r="E82" s="61" t="s">
        <v>111</v>
      </c>
      <c r="F82" s="61" t="s">
        <v>4</v>
      </c>
      <c r="G82" s="58">
        <v>561.87</v>
      </c>
      <c r="H82" s="61" t="s">
        <v>19</v>
      </c>
      <c r="I82" s="61" t="s">
        <v>19</v>
      </c>
    </row>
    <row r="83" spans="1:9" ht="12.75">
      <c r="A83" s="86" t="s">
        <v>137</v>
      </c>
      <c r="B83" s="63" t="s">
        <v>36</v>
      </c>
      <c r="C83" s="63" t="s">
        <v>33</v>
      </c>
      <c r="D83" s="61" t="s">
        <v>110</v>
      </c>
      <c r="E83" s="61" t="s">
        <v>111</v>
      </c>
      <c r="F83" s="61" t="s">
        <v>4</v>
      </c>
      <c r="G83" s="58">
        <v>28.62</v>
      </c>
      <c r="H83" s="61" t="s">
        <v>19</v>
      </c>
      <c r="I83" s="61" t="s">
        <v>19</v>
      </c>
    </row>
    <row r="84" spans="1:9" ht="12.75">
      <c r="A84" s="86" t="s">
        <v>137</v>
      </c>
      <c r="B84" s="63" t="s">
        <v>37</v>
      </c>
      <c r="C84" s="63" t="s">
        <v>33</v>
      </c>
      <c r="D84" s="61" t="s">
        <v>110</v>
      </c>
      <c r="E84" s="61" t="s">
        <v>111</v>
      </c>
      <c r="F84" s="61" t="s">
        <v>4</v>
      </c>
      <c r="G84" s="58">
        <v>27.58</v>
      </c>
      <c r="H84" s="61" t="s">
        <v>19</v>
      </c>
      <c r="I84" s="61" t="s">
        <v>19</v>
      </c>
    </row>
    <row r="85" spans="1:9" ht="12.75">
      <c r="A85" s="86" t="s">
        <v>137</v>
      </c>
      <c r="B85" s="63" t="s">
        <v>38</v>
      </c>
      <c r="C85" s="63" t="s">
        <v>33</v>
      </c>
      <c r="D85" s="61" t="s">
        <v>110</v>
      </c>
      <c r="E85" s="61" t="s">
        <v>111</v>
      </c>
      <c r="F85" s="61" t="s">
        <v>4</v>
      </c>
      <c r="G85" s="58">
        <v>1702.92</v>
      </c>
      <c r="H85" s="61" t="s">
        <v>19</v>
      </c>
      <c r="I85" s="61" t="s">
        <v>19</v>
      </c>
    </row>
    <row r="86" spans="1:9" ht="12.75">
      <c r="A86" s="86" t="s">
        <v>137</v>
      </c>
      <c r="B86" s="63" t="s">
        <v>39</v>
      </c>
      <c r="C86" s="63" t="s">
        <v>33</v>
      </c>
      <c r="D86" s="61" t="s">
        <v>110</v>
      </c>
      <c r="E86" s="61" t="s">
        <v>111</v>
      </c>
      <c r="F86" s="61" t="s">
        <v>4</v>
      </c>
      <c r="G86" s="58">
        <v>865.29</v>
      </c>
      <c r="H86" s="61" t="s">
        <v>19</v>
      </c>
      <c r="I86" s="61" t="s">
        <v>19</v>
      </c>
    </row>
    <row r="87" spans="1:9" ht="12.75">
      <c r="A87" s="62" t="s">
        <v>67</v>
      </c>
      <c r="B87" s="63" t="s">
        <v>5</v>
      </c>
      <c r="C87" s="63" t="s">
        <v>33</v>
      </c>
      <c r="D87" s="61" t="s">
        <v>110</v>
      </c>
      <c r="E87" s="61" t="s">
        <v>111</v>
      </c>
      <c r="F87" s="61" t="s">
        <v>4</v>
      </c>
      <c r="G87" s="58">
        <v>30.39</v>
      </c>
      <c r="H87" s="61" t="s">
        <v>19</v>
      </c>
      <c r="I87" s="61" t="s">
        <v>19</v>
      </c>
    </row>
    <row r="88" spans="1:9" ht="12.75">
      <c r="A88" s="62" t="s">
        <v>67</v>
      </c>
      <c r="B88" s="63" t="s">
        <v>9</v>
      </c>
      <c r="C88" s="63" t="s">
        <v>33</v>
      </c>
      <c r="D88" s="61" t="s">
        <v>110</v>
      </c>
      <c r="E88" s="61" t="s">
        <v>111</v>
      </c>
      <c r="F88" s="61" t="s">
        <v>4</v>
      </c>
      <c r="G88" s="58">
        <v>30.39</v>
      </c>
      <c r="H88" s="61" t="s">
        <v>19</v>
      </c>
      <c r="I88" s="61" t="s">
        <v>19</v>
      </c>
    </row>
    <row r="89" spans="1:9" ht="12.75">
      <c r="A89" s="62" t="s">
        <v>67</v>
      </c>
      <c r="B89" s="63">
        <v>12</v>
      </c>
      <c r="C89" s="63" t="s">
        <v>33</v>
      </c>
      <c r="D89" s="61" t="s">
        <v>110</v>
      </c>
      <c r="E89" s="61" t="s">
        <v>111</v>
      </c>
      <c r="F89" s="61" t="s">
        <v>4</v>
      </c>
      <c r="G89" s="58">
        <v>368.84</v>
      </c>
      <c r="H89" s="61" t="s">
        <v>19</v>
      </c>
      <c r="I89" s="61" t="s">
        <v>19</v>
      </c>
    </row>
    <row r="90" spans="1:9" ht="12.75">
      <c r="A90" s="62" t="s">
        <v>67</v>
      </c>
      <c r="B90" s="63" t="s">
        <v>35</v>
      </c>
      <c r="C90" s="63" t="s">
        <v>33</v>
      </c>
      <c r="D90" s="61" t="s">
        <v>110</v>
      </c>
      <c r="E90" s="61" t="s">
        <v>111</v>
      </c>
      <c r="F90" s="61" t="s">
        <v>4</v>
      </c>
      <c r="G90" s="58">
        <v>30.39</v>
      </c>
      <c r="H90" s="61" t="s">
        <v>19</v>
      </c>
      <c r="I90" s="61" t="s">
        <v>19</v>
      </c>
    </row>
    <row r="91" spans="1:9" ht="12.75">
      <c r="A91" s="62" t="s">
        <v>67</v>
      </c>
      <c r="B91" s="63" t="s">
        <v>37</v>
      </c>
      <c r="C91" s="63" t="s">
        <v>33</v>
      </c>
      <c r="D91" s="61" t="s">
        <v>110</v>
      </c>
      <c r="E91" s="61" t="s">
        <v>111</v>
      </c>
      <c r="F91" s="61" t="s">
        <v>4</v>
      </c>
      <c r="G91" s="58">
        <v>31.43</v>
      </c>
      <c r="H91" s="61" t="s">
        <v>19</v>
      </c>
      <c r="I91" s="61" t="s">
        <v>19</v>
      </c>
    </row>
    <row r="92" spans="1:9" ht="12.75">
      <c r="A92" s="86" t="s">
        <v>138</v>
      </c>
      <c r="B92" s="63" t="s">
        <v>5</v>
      </c>
      <c r="C92" s="63" t="s">
        <v>33</v>
      </c>
      <c r="D92" s="61" t="s">
        <v>110</v>
      </c>
      <c r="E92" s="61" t="s">
        <v>111</v>
      </c>
      <c r="F92" s="61" t="s">
        <v>4</v>
      </c>
      <c r="G92" s="58">
        <v>159.09</v>
      </c>
      <c r="H92" s="61" t="s">
        <v>19</v>
      </c>
      <c r="I92" s="61" t="s">
        <v>19</v>
      </c>
    </row>
    <row r="93" spans="1:9" ht="12.75">
      <c r="A93" s="86" t="s">
        <v>138</v>
      </c>
      <c r="B93" s="63" t="s">
        <v>7</v>
      </c>
      <c r="C93" s="63" t="s">
        <v>6</v>
      </c>
      <c r="D93" s="61" t="s">
        <v>110</v>
      </c>
      <c r="E93" s="61" t="s">
        <v>111</v>
      </c>
      <c r="F93" s="61" t="s">
        <v>4</v>
      </c>
      <c r="G93" s="58">
        <v>62.92</v>
      </c>
      <c r="H93" s="61" t="s">
        <v>19</v>
      </c>
      <c r="I93" s="61" t="s">
        <v>19</v>
      </c>
    </row>
    <row r="94" spans="1:9" ht="12.75">
      <c r="A94" s="86" t="s">
        <v>138</v>
      </c>
      <c r="B94" s="63" t="s">
        <v>35</v>
      </c>
      <c r="C94" s="63" t="s">
        <v>33</v>
      </c>
      <c r="D94" s="61" t="s">
        <v>110</v>
      </c>
      <c r="E94" s="61" t="s">
        <v>111</v>
      </c>
      <c r="F94" s="61" t="s">
        <v>4</v>
      </c>
      <c r="G94" s="58">
        <v>94.34</v>
      </c>
      <c r="H94" s="61" t="s">
        <v>19</v>
      </c>
      <c r="I94" s="61" t="s">
        <v>19</v>
      </c>
    </row>
    <row r="95" spans="1:9" ht="12.75">
      <c r="A95" s="62" t="s">
        <v>70</v>
      </c>
      <c r="B95" s="63" t="s">
        <v>4</v>
      </c>
      <c r="C95" s="63" t="s">
        <v>33</v>
      </c>
      <c r="D95" s="61" t="s">
        <v>110</v>
      </c>
      <c r="E95" s="61" t="s">
        <v>111</v>
      </c>
      <c r="F95" s="61" t="s">
        <v>4</v>
      </c>
      <c r="G95" s="58">
        <v>2248.11</v>
      </c>
      <c r="H95" s="61" t="s">
        <v>19</v>
      </c>
      <c r="I95" s="61" t="s">
        <v>19</v>
      </c>
    </row>
    <row r="96" spans="1:9" ht="12.75">
      <c r="A96" s="62" t="s">
        <v>70</v>
      </c>
      <c r="B96" s="63" t="s">
        <v>6</v>
      </c>
      <c r="C96" s="63" t="s">
        <v>33</v>
      </c>
      <c r="D96" s="61" t="s">
        <v>110</v>
      </c>
      <c r="E96" s="61" t="s">
        <v>111</v>
      </c>
      <c r="F96" s="61" t="s">
        <v>4</v>
      </c>
      <c r="G96" s="58">
        <v>690.24</v>
      </c>
      <c r="H96" s="61" t="s">
        <v>19</v>
      </c>
      <c r="I96" s="61" t="s">
        <v>19</v>
      </c>
    </row>
    <row r="97" spans="1:9" ht="12.75">
      <c r="A97" s="62" t="s">
        <v>70</v>
      </c>
      <c r="B97" s="63" t="s">
        <v>8</v>
      </c>
      <c r="C97" s="63" t="s">
        <v>33</v>
      </c>
      <c r="D97" s="61" t="s">
        <v>110</v>
      </c>
      <c r="E97" s="61" t="s">
        <v>111</v>
      </c>
      <c r="F97" s="61" t="s">
        <v>4</v>
      </c>
      <c r="G97" s="58">
        <v>1747.45</v>
      </c>
      <c r="H97" s="61" t="s">
        <v>19</v>
      </c>
      <c r="I97" s="61" t="s">
        <v>19</v>
      </c>
    </row>
    <row r="98" spans="1:9" ht="12.75">
      <c r="A98" s="62" t="s">
        <v>70</v>
      </c>
      <c r="B98" s="63" t="s">
        <v>31</v>
      </c>
      <c r="C98" s="63" t="s">
        <v>33</v>
      </c>
      <c r="D98" s="61" t="s">
        <v>110</v>
      </c>
      <c r="E98" s="61" t="s">
        <v>111</v>
      </c>
      <c r="F98" s="61" t="s">
        <v>4</v>
      </c>
      <c r="G98" s="58">
        <v>796.32</v>
      </c>
      <c r="H98" s="61" t="s">
        <v>19</v>
      </c>
      <c r="I98" s="61" t="s">
        <v>19</v>
      </c>
    </row>
    <row r="99" spans="1:9" ht="12.75">
      <c r="A99" s="62" t="s">
        <v>70</v>
      </c>
      <c r="B99" s="63">
        <v>15</v>
      </c>
      <c r="C99" s="63" t="s">
        <v>33</v>
      </c>
      <c r="D99" s="61" t="s">
        <v>110</v>
      </c>
      <c r="E99" s="61" t="s">
        <v>111</v>
      </c>
      <c r="F99" s="61" t="s">
        <v>4</v>
      </c>
      <c r="G99" s="58">
        <v>393.04</v>
      </c>
      <c r="H99" s="61" t="s">
        <v>19</v>
      </c>
      <c r="I99" s="61" t="s">
        <v>19</v>
      </c>
    </row>
    <row r="100" spans="1:9" ht="12.75">
      <c r="A100" s="62" t="s">
        <v>71</v>
      </c>
      <c r="B100" s="63" t="s">
        <v>40</v>
      </c>
      <c r="C100" s="63" t="s">
        <v>33</v>
      </c>
      <c r="D100" s="61" t="s">
        <v>110</v>
      </c>
      <c r="E100" s="61" t="s">
        <v>111</v>
      </c>
      <c r="F100" s="61" t="s">
        <v>4</v>
      </c>
      <c r="G100" s="58">
        <v>101.45</v>
      </c>
      <c r="H100" s="61" t="s">
        <v>19</v>
      </c>
      <c r="I100" s="61" t="s">
        <v>19</v>
      </c>
    </row>
    <row r="101" spans="1:9" ht="12.75">
      <c r="A101" s="62" t="s">
        <v>71</v>
      </c>
      <c r="B101" s="63" t="s">
        <v>42</v>
      </c>
      <c r="C101" s="63" t="s">
        <v>33</v>
      </c>
      <c r="D101" s="61" t="s">
        <v>110</v>
      </c>
      <c r="E101" s="61" t="s">
        <v>111</v>
      </c>
      <c r="F101" s="61" t="s">
        <v>4</v>
      </c>
      <c r="G101" s="58">
        <v>30.39</v>
      </c>
      <c r="H101" s="61" t="s">
        <v>19</v>
      </c>
      <c r="I101" s="61" t="s">
        <v>19</v>
      </c>
    </row>
    <row r="102" spans="1:9" ht="12.75">
      <c r="A102" s="62" t="s">
        <v>71</v>
      </c>
      <c r="B102" s="63" t="s">
        <v>77</v>
      </c>
      <c r="C102" s="63" t="s">
        <v>33</v>
      </c>
      <c r="D102" s="61" t="s">
        <v>110</v>
      </c>
      <c r="E102" s="61" t="s">
        <v>111</v>
      </c>
      <c r="F102" s="61" t="s">
        <v>4</v>
      </c>
      <c r="G102" s="58">
        <v>1000.44</v>
      </c>
      <c r="H102" s="61" t="s">
        <v>19</v>
      </c>
      <c r="I102" s="61" t="s">
        <v>19</v>
      </c>
    </row>
    <row r="103" spans="1:9" ht="12.75">
      <c r="A103" s="62" t="s">
        <v>71</v>
      </c>
      <c r="B103" s="63" t="s">
        <v>78</v>
      </c>
      <c r="C103" s="63" t="s">
        <v>33</v>
      </c>
      <c r="D103" s="61" t="s">
        <v>110</v>
      </c>
      <c r="E103" s="61" t="s">
        <v>111</v>
      </c>
      <c r="F103" s="61" t="s">
        <v>4</v>
      </c>
      <c r="G103" s="58">
        <v>122.39</v>
      </c>
      <c r="H103" s="61" t="s">
        <v>19</v>
      </c>
      <c r="I103" s="61" t="s">
        <v>19</v>
      </c>
    </row>
    <row r="104" spans="1:9" ht="12.75">
      <c r="A104" s="62" t="s">
        <v>71</v>
      </c>
      <c r="B104" s="63" t="s">
        <v>84</v>
      </c>
      <c r="C104" s="63" t="s">
        <v>33</v>
      </c>
      <c r="D104" s="61" t="s">
        <v>110</v>
      </c>
      <c r="E104" s="61" t="s">
        <v>111</v>
      </c>
      <c r="F104" s="61" t="s">
        <v>4</v>
      </c>
      <c r="G104" s="58">
        <v>28.62</v>
      </c>
      <c r="H104" s="61" t="s">
        <v>19</v>
      </c>
      <c r="I104" s="61" t="s">
        <v>19</v>
      </c>
    </row>
    <row r="105" spans="1:9" ht="12.75">
      <c r="A105" s="62" t="s">
        <v>85</v>
      </c>
      <c r="B105" s="63" t="s">
        <v>9</v>
      </c>
      <c r="C105" s="63" t="s">
        <v>33</v>
      </c>
      <c r="D105" s="61" t="s">
        <v>110</v>
      </c>
      <c r="E105" s="61" t="s">
        <v>111</v>
      </c>
      <c r="F105" s="61" t="s">
        <v>4</v>
      </c>
      <c r="G105" s="58">
        <v>27.58</v>
      </c>
      <c r="H105" s="61" t="s">
        <v>19</v>
      </c>
      <c r="I105" s="61" t="s">
        <v>19</v>
      </c>
    </row>
    <row r="106" spans="1:9" ht="12.75">
      <c r="A106" s="62" t="s">
        <v>86</v>
      </c>
      <c r="B106" s="63" t="s">
        <v>30</v>
      </c>
      <c r="C106" s="63" t="s">
        <v>33</v>
      </c>
      <c r="D106" s="61" t="s">
        <v>110</v>
      </c>
      <c r="E106" s="61" t="s">
        <v>111</v>
      </c>
      <c r="F106" s="61" t="s">
        <v>4</v>
      </c>
      <c r="G106" s="58">
        <v>30.39</v>
      </c>
      <c r="H106" s="61" t="s">
        <v>19</v>
      </c>
      <c r="I106" s="61" t="s">
        <v>19</v>
      </c>
    </row>
    <row r="107" spans="1:9" ht="12.75">
      <c r="A107" s="62" t="s">
        <v>90</v>
      </c>
      <c r="B107" s="63" t="s">
        <v>57</v>
      </c>
      <c r="C107" s="63" t="s">
        <v>33</v>
      </c>
      <c r="D107" s="61" t="s">
        <v>110</v>
      </c>
      <c r="E107" s="61" t="s">
        <v>111</v>
      </c>
      <c r="F107" s="61" t="s">
        <v>4</v>
      </c>
      <c r="G107" s="58">
        <v>31.43</v>
      </c>
      <c r="H107" s="61" t="s">
        <v>19</v>
      </c>
      <c r="I107" s="61" t="s">
        <v>19</v>
      </c>
    </row>
    <row r="108" spans="1:9" ht="12.75">
      <c r="A108" s="62" t="s">
        <v>90</v>
      </c>
      <c r="B108" s="63" t="s">
        <v>31</v>
      </c>
      <c r="C108" s="63" t="s">
        <v>33</v>
      </c>
      <c r="D108" s="61" t="s">
        <v>110</v>
      </c>
      <c r="E108" s="61" t="s">
        <v>111</v>
      </c>
      <c r="F108" s="61" t="s">
        <v>4</v>
      </c>
      <c r="G108" s="58">
        <v>31.43</v>
      </c>
      <c r="H108" s="61" t="s">
        <v>19</v>
      </c>
      <c r="I108" s="61" t="s">
        <v>19</v>
      </c>
    </row>
    <row r="109" spans="1:9" ht="12.75">
      <c r="A109" s="62" t="s">
        <v>90</v>
      </c>
      <c r="B109" s="63" t="s">
        <v>47</v>
      </c>
      <c r="C109" s="63" t="s">
        <v>33</v>
      </c>
      <c r="D109" s="61" t="s">
        <v>110</v>
      </c>
      <c r="E109" s="61" t="s">
        <v>111</v>
      </c>
      <c r="F109" s="61" t="s">
        <v>4</v>
      </c>
      <c r="G109" s="58">
        <v>60.84</v>
      </c>
      <c r="H109" s="61" t="s">
        <v>19</v>
      </c>
      <c r="I109" s="61" t="s">
        <v>19</v>
      </c>
    </row>
    <row r="110" spans="1:67" s="14" customFormat="1" ht="12.75">
      <c r="A110" s="62" t="s">
        <v>90</v>
      </c>
      <c r="B110" s="63" t="s">
        <v>37</v>
      </c>
      <c r="C110" s="63" t="s">
        <v>33</v>
      </c>
      <c r="D110" s="61" t="s">
        <v>110</v>
      </c>
      <c r="E110" s="61" t="s">
        <v>111</v>
      </c>
      <c r="F110" s="61" t="s">
        <v>4</v>
      </c>
      <c r="G110" s="58">
        <v>30.39</v>
      </c>
      <c r="H110" s="61" t="s">
        <v>19</v>
      </c>
      <c r="I110" s="61" t="s">
        <v>19</v>
      </c>
      <c r="J110" s="56">
        <v>60023.4</v>
      </c>
      <c r="K110" s="16"/>
      <c r="R110" s="17"/>
      <c r="V110" s="17"/>
      <c r="Z110" s="17"/>
      <c r="AD110" s="17"/>
      <c r="AH110" s="17"/>
      <c r="AL110" s="17"/>
      <c r="AP110" s="17"/>
      <c r="AT110" s="17"/>
      <c r="AX110" s="17"/>
      <c r="BB110" s="17"/>
      <c r="BF110" s="17"/>
      <c r="BJ110" s="17"/>
      <c r="BN110" s="17"/>
      <c r="BO110" s="15"/>
    </row>
    <row r="111" spans="1:72" s="65" customFormat="1" ht="12.75" customHeight="1">
      <c r="A111" s="62" t="s">
        <v>90</v>
      </c>
      <c r="B111" s="63" t="s">
        <v>38</v>
      </c>
      <c r="C111" s="63" t="s">
        <v>33</v>
      </c>
      <c r="D111" s="61" t="s">
        <v>110</v>
      </c>
      <c r="E111" s="61" t="s">
        <v>111</v>
      </c>
      <c r="F111" s="61" t="s">
        <v>4</v>
      </c>
      <c r="G111" s="58">
        <v>30.39</v>
      </c>
      <c r="H111" s="61" t="s">
        <v>19</v>
      </c>
      <c r="I111" s="61" t="s">
        <v>19</v>
      </c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</row>
    <row r="112" spans="1:72" s="65" customFormat="1" ht="12.75" customHeight="1">
      <c r="A112" s="62" t="s">
        <v>95</v>
      </c>
      <c r="B112" s="63">
        <v>3</v>
      </c>
      <c r="C112" s="63">
        <v>1</v>
      </c>
      <c r="D112" s="61" t="s">
        <v>110</v>
      </c>
      <c r="E112" s="61" t="s">
        <v>111</v>
      </c>
      <c r="F112" s="61" t="s">
        <v>4</v>
      </c>
      <c r="G112" s="58">
        <v>1149.41</v>
      </c>
      <c r="H112" s="61" t="s">
        <v>19</v>
      </c>
      <c r="I112" s="61" t="s">
        <v>19</v>
      </c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</row>
    <row r="113" spans="1:72" s="65" customFormat="1" ht="12.75" customHeight="1">
      <c r="A113" s="62" t="s">
        <v>95</v>
      </c>
      <c r="B113" s="63">
        <v>3</v>
      </c>
      <c r="C113" s="63">
        <v>2</v>
      </c>
      <c r="D113" s="61" t="s">
        <v>110</v>
      </c>
      <c r="E113" s="61" t="s">
        <v>111</v>
      </c>
      <c r="F113" s="61" t="s">
        <v>4</v>
      </c>
      <c r="G113" s="58">
        <v>1361.56</v>
      </c>
      <c r="H113" s="61" t="s">
        <v>19</v>
      </c>
      <c r="I113" s="61" t="s">
        <v>19</v>
      </c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</row>
    <row r="114" spans="1:72" s="65" customFormat="1" ht="12.75" customHeight="1">
      <c r="A114" s="62" t="s">
        <v>95</v>
      </c>
      <c r="B114" s="63" t="s">
        <v>50</v>
      </c>
      <c r="C114" s="63" t="s">
        <v>33</v>
      </c>
      <c r="D114" s="61" t="s">
        <v>110</v>
      </c>
      <c r="E114" s="61" t="s">
        <v>111</v>
      </c>
      <c r="F114" s="61" t="s">
        <v>4</v>
      </c>
      <c r="G114" s="58">
        <v>54.38</v>
      </c>
      <c r="H114" s="61" t="s">
        <v>19</v>
      </c>
      <c r="I114" s="61" t="s">
        <v>19</v>
      </c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</row>
    <row r="115" spans="1:9" ht="12.75">
      <c r="A115" s="62" t="s">
        <v>95</v>
      </c>
      <c r="B115" s="63" t="s">
        <v>49</v>
      </c>
      <c r="C115" s="63" t="s">
        <v>33</v>
      </c>
      <c r="D115" s="61" t="s">
        <v>110</v>
      </c>
      <c r="E115" s="61" t="s">
        <v>111</v>
      </c>
      <c r="F115" s="61" t="s">
        <v>4</v>
      </c>
      <c r="G115" s="58">
        <v>1151.85</v>
      </c>
      <c r="H115" s="61" t="s">
        <v>19</v>
      </c>
      <c r="I115" s="61" t="s">
        <v>19</v>
      </c>
    </row>
    <row r="116" spans="1:9" ht="12.75">
      <c r="A116" s="62" t="s">
        <v>96</v>
      </c>
      <c r="B116" s="63" t="s">
        <v>98</v>
      </c>
      <c r="C116" s="63" t="s">
        <v>33</v>
      </c>
      <c r="D116" s="61" t="s">
        <v>110</v>
      </c>
      <c r="E116" s="61" t="s">
        <v>111</v>
      </c>
      <c r="F116" s="61" t="s">
        <v>4</v>
      </c>
      <c r="G116" s="58">
        <v>28.62</v>
      </c>
      <c r="H116" s="61" t="s">
        <v>19</v>
      </c>
      <c r="I116" s="61" t="s">
        <v>19</v>
      </c>
    </row>
    <row r="117" spans="1:9" ht="12.75">
      <c r="A117" s="62" t="s">
        <v>96</v>
      </c>
      <c r="B117" s="63">
        <v>57</v>
      </c>
      <c r="C117" s="63" t="s">
        <v>33</v>
      </c>
      <c r="D117" s="61" t="s">
        <v>110</v>
      </c>
      <c r="E117" s="61" t="s">
        <v>111</v>
      </c>
      <c r="F117" s="61" t="s">
        <v>4</v>
      </c>
      <c r="G117" s="58">
        <v>1001.82</v>
      </c>
      <c r="H117" s="61" t="s">
        <v>19</v>
      </c>
      <c r="I117" s="61" t="s">
        <v>19</v>
      </c>
    </row>
    <row r="118" spans="1:9" ht="12.75">
      <c r="A118" s="62" t="s">
        <v>96</v>
      </c>
      <c r="B118" s="63">
        <v>63</v>
      </c>
      <c r="C118" s="63" t="s">
        <v>33</v>
      </c>
      <c r="D118" s="61" t="s">
        <v>110</v>
      </c>
      <c r="E118" s="61" t="s">
        <v>111</v>
      </c>
      <c r="F118" s="61" t="s">
        <v>4</v>
      </c>
      <c r="G118" s="58">
        <v>982.38</v>
      </c>
      <c r="H118" s="61" t="s">
        <v>19</v>
      </c>
      <c r="I118" s="61" t="s">
        <v>19</v>
      </c>
    </row>
    <row r="119" spans="1:9" ht="12.75">
      <c r="A119" s="62" t="s">
        <v>104</v>
      </c>
      <c r="B119" s="63" t="s">
        <v>34</v>
      </c>
      <c r="C119" s="63" t="s">
        <v>33</v>
      </c>
      <c r="D119" s="61" t="s">
        <v>110</v>
      </c>
      <c r="E119" s="61" t="s">
        <v>111</v>
      </c>
      <c r="F119" s="61" t="s">
        <v>4</v>
      </c>
      <c r="G119" s="58">
        <v>54.38</v>
      </c>
      <c r="H119" s="61" t="s">
        <v>19</v>
      </c>
      <c r="I119" s="61" t="s">
        <v>19</v>
      </c>
    </row>
    <row r="120" spans="1:9" ht="12.75">
      <c r="A120" s="86" t="s">
        <v>140</v>
      </c>
      <c r="B120" s="63" t="s">
        <v>6</v>
      </c>
      <c r="C120" s="63" t="s">
        <v>33</v>
      </c>
      <c r="D120" s="61" t="s">
        <v>110</v>
      </c>
      <c r="E120" s="61" t="s">
        <v>111</v>
      </c>
      <c r="F120" s="61" t="s">
        <v>4</v>
      </c>
      <c r="G120" s="58">
        <v>372.71</v>
      </c>
      <c r="H120" s="61" t="s">
        <v>19</v>
      </c>
      <c r="I120" s="61" t="s">
        <v>19</v>
      </c>
    </row>
    <row r="121" spans="1:9" ht="12.75">
      <c r="A121" s="86" t="s">
        <v>140</v>
      </c>
      <c r="B121" s="63">
        <v>23</v>
      </c>
      <c r="C121" s="63"/>
      <c r="D121" s="61" t="s">
        <v>110</v>
      </c>
      <c r="E121" s="61" t="s">
        <v>111</v>
      </c>
      <c r="F121" s="61" t="s">
        <v>4</v>
      </c>
      <c r="G121" s="58">
        <v>1564</v>
      </c>
      <c r="H121" s="61" t="s">
        <v>19</v>
      </c>
      <c r="I121" s="61" t="s">
        <v>19</v>
      </c>
    </row>
    <row r="122" spans="1:9" ht="12.75">
      <c r="A122" s="37" t="s">
        <v>109</v>
      </c>
      <c r="B122" s="37"/>
      <c r="C122" s="37"/>
      <c r="D122" s="40"/>
      <c r="E122" s="40"/>
      <c r="F122" s="57" t="s">
        <v>127</v>
      </c>
      <c r="G122" s="39">
        <f>SUM(G22:G121)</f>
        <v>70769.36000000002</v>
      </c>
      <c r="H122" s="40"/>
      <c r="I122" s="40"/>
    </row>
    <row r="123" spans="1:9" ht="12.75">
      <c r="A123" s="62" t="s">
        <v>134</v>
      </c>
      <c r="B123" s="110">
        <v>6</v>
      </c>
      <c r="C123" s="110"/>
      <c r="D123" s="61" t="s">
        <v>112</v>
      </c>
      <c r="E123" s="61" t="s">
        <v>114</v>
      </c>
      <c r="F123" s="61" t="s">
        <v>74</v>
      </c>
      <c r="G123" s="58">
        <v>1500</v>
      </c>
      <c r="H123" s="61" t="s">
        <v>16</v>
      </c>
      <c r="I123" s="61" t="s">
        <v>16</v>
      </c>
    </row>
    <row r="124" spans="1:9" ht="12.75">
      <c r="A124" s="79"/>
      <c r="B124" s="117"/>
      <c r="C124" s="117"/>
      <c r="D124" s="61" t="s">
        <v>113</v>
      </c>
      <c r="E124" s="61" t="s">
        <v>146</v>
      </c>
      <c r="F124" s="61" t="s">
        <v>38</v>
      </c>
      <c r="G124" s="58">
        <v>500</v>
      </c>
      <c r="H124" s="61" t="s">
        <v>16</v>
      </c>
      <c r="I124" s="61" t="s">
        <v>16</v>
      </c>
    </row>
    <row r="125" spans="1:9" ht="12.75">
      <c r="A125" s="51"/>
      <c r="B125" s="111"/>
      <c r="C125" s="111"/>
      <c r="D125" s="46" t="s">
        <v>115</v>
      </c>
      <c r="E125" s="46" t="s">
        <v>114</v>
      </c>
      <c r="F125" s="46">
        <v>55</v>
      </c>
      <c r="G125" s="60">
        <v>558.32</v>
      </c>
      <c r="H125" s="61" t="s">
        <v>16</v>
      </c>
      <c r="I125" s="61" t="s">
        <v>16</v>
      </c>
    </row>
    <row r="126" spans="1:9" ht="12.75">
      <c r="A126" s="62" t="s">
        <v>134</v>
      </c>
      <c r="B126" s="122">
        <v>10</v>
      </c>
      <c r="C126" s="122"/>
      <c r="D126" s="61" t="s">
        <v>112</v>
      </c>
      <c r="E126" s="61" t="s">
        <v>114</v>
      </c>
      <c r="F126" s="61" t="s">
        <v>83</v>
      </c>
      <c r="G126" s="58">
        <v>2500</v>
      </c>
      <c r="H126" s="61" t="s">
        <v>16</v>
      </c>
      <c r="I126" s="61" t="s">
        <v>16</v>
      </c>
    </row>
    <row r="127" spans="1:9" ht="12.75">
      <c r="A127" s="44"/>
      <c r="B127" s="123"/>
      <c r="C127" s="123"/>
      <c r="D127" s="46" t="s">
        <v>115</v>
      </c>
      <c r="E127" s="46" t="s">
        <v>114</v>
      </c>
      <c r="F127" s="46">
        <v>45</v>
      </c>
      <c r="G127" s="60">
        <v>540</v>
      </c>
      <c r="H127" s="61" t="s">
        <v>16</v>
      </c>
      <c r="I127" s="61" t="s">
        <v>16</v>
      </c>
    </row>
    <row r="128" spans="1:9" ht="12.75">
      <c r="A128" s="62" t="s">
        <v>134</v>
      </c>
      <c r="B128" s="110" t="s">
        <v>35</v>
      </c>
      <c r="C128" s="110" t="s">
        <v>33</v>
      </c>
      <c r="D128" s="61" t="s">
        <v>110</v>
      </c>
      <c r="E128" s="61" t="s">
        <v>111</v>
      </c>
      <c r="F128" s="61" t="s">
        <v>4</v>
      </c>
      <c r="G128" s="58">
        <v>350.99</v>
      </c>
      <c r="H128" s="61" t="s">
        <v>16</v>
      </c>
      <c r="I128" s="61" t="s">
        <v>16</v>
      </c>
    </row>
    <row r="129" spans="1:9" ht="12.75">
      <c r="A129" s="79"/>
      <c r="B129" s="117"/>
      <c r="C129" s="117"/>
      <c r="D129" s="61" t="s">
        <v>112</v>
      </c>
      <c r="E129" s="61" t="s">
        <v>114</v>
      </c>
      <c r="F129" s="61" t="s">
        <v>42</v>
      </c>
      <c r="G129" s="58">
        <v>750</v>
      </c>
      <c r="H129" s="61" t="s">
        <v>16</v>
      </c>
      <c r="I129" s="61" t="s">
        <v>16</v>
      </c>
    </row>
    <row r="130" spans="1:9" ht="12.75">
      <c r="A130" s="62" t="s">
        <v>134</v>
      </c>
      <c r="B130" s="52" t="s">
        <v>36</v>
      </c>
      <c r="C130" s="52" t="s">
        <v>33</v>
      </c>
      <c r="D130" s="61" t="s">
        <v>110</v>
      </c>
      <c r="E130" s="61" t="s">
        <v>111</v>
      </c>
      <c r="F130" s="61" t="s">
        <v>4</v>
      </c>
      <c r="G130" s="58">
        <v>467.91</v>
      </c>
      <c r="H130" s="61" t="s">
        <v>16</v>
      </c>
      <c r="I130" s="61" t="s">
        <v>16</v>
      </c>
    </row>
    <row r="131" spans="1:9" ht="12.75">
      <c r="A131" s="124" t="s">
        <v>134</v>
      </c>
      <c r="B131" s="110" t="s">
        <v>37</v>
      </c>
      <c r="C131" s="110" t="s">
        <v>33</v>
      </c>
      <c r="D131" s="61" t="s">
        <v>110</v>
      </c>
      <c r="E131" s="61" t="s">
        <v>111</v>
      </c>
      <c r="F131" s="61" t="s">
        <v>4</v>
      </c>
      <c r="G131" s="58">
        <f>768.76+16.25</f>
        <v>785.01</v>
      </c>
      <c r="H131" s="61" t="s">
        <v>16</v>
      </c>
      <c r="I131" s="61" t="s">
        <v>16</v>
      </c>
    </row>
    <row r="132" spans="1:9" ht="12.75">
      <c r="A132" s="125"/>
      <c r="B132" s="117"/>
      <c r="C132" s="117"/>
      <c r="D132" s="61" t="s">
        <v>112</v>
      </c>
      <c r="E132" s="61" t="s">
        <v>114</v>
      </c>
      <c r="F132" s="61" t="s">
        <v>97</v>
      </c>
      <c r="G132" s="58">
        <v>1000</v>
      </c>
      <c r="H132" s="61" t="s">
        <v>16</v>
      </c>
      <c r="I132" s="61" t="s">
        <v>16</v>
      </c>
    </row>
    <row r="133" spans="1:9" ht="12.75">
      <c r="A133" s="62" t="s">
        <v>134</v>
      </c>
      <c r="B133" s="110" t="s">
        <v>38</v>
      </c>
      <c r="C133" s="110" t="s">
        <v>33</v>
      </c>
      <c r="D133" s="61" t="s">
        <v>110</v>
      </c>
      <c r="E133" s="61" t="s">
        <v>111</v>
      </c>
      <c r="F133" s="61" t="s">
        <v>4</v>
      </c>
      <c r="G133" s="58">
        <v>1367.69</v>
      </c>
      <c r="H133" s="61" t="s">
        <v>16</v>
      </c>
      <c r="I133" s="61" t="s">
        <v>16</v>
      </c>
    </row>
    <row r="134" spans="1:9" ht="12.75">
      <c r="A134" s="79"/>
      <c r="B134" s="117"/>
      <c r="C134" s="117"/>
      <c r="D134" s="61" t="s">
        <v>112</v>
      </c>
      <c r="E134" s="61" t="s">
        <v>114</v>
      </c>
      <c r="F134" s="61" t="s">
        <v>38</v>
      </c>
      <c r="G134" s="58">
        <v>500</v>
      </c>
      <c r="H134" s="61" t="s">
        <v>16</v>
      </c>
      <c r="I134" s="61" t="s">
        <v>16</v>
      </c>
    </row>
    <row r="135" spans="1:9" ht="12.75">
      <c r="A135" s="107" t="s">
        <v>44</v>
      </c>
      <c r="B135" s="110" t="s">
        <v>34</v>
      </c>
      <c r="C135" s="110" t="s">
        <v>33</v>
      </c>
      <c r="D135" s="61" t="s">
        <v>112</v>
      </c>
      <c r="E135" s="61" t="s">
        <v>114</v>
      </c>
      <c r="F135" s="61" t="s">
        <v>99</v>
      </c>
      <c r="G135" s="58">
        <v>1250</v>
      </c>
      <c r="H135" s="61" t="s">
        <v>16</v>
      </c>
      <c r="I135" s="61" t="s">
        <v>16</v>
      </c>
    </row>
    <row r="136" spans="1:9" ht="12.75">
      <c r="A136" s="109"/>
      <c r="B136" s="111"/>
      <c r="C136" s="111"/>
      <c r="D136" s="61" t="s">
        <v>113</v>
      </c>
      <c r="E136" s="61" t="s">
        <v>146</v>
      </c>
      <c r="F136" s="61" t="s">
        <v>38</v>
      </c>
      <c r="G136" s="58">
        <v>389.44</v>
      </c>
      <c r="H136" s="61" t="s">
        <v>16</v>
      </c>
      <c r="I136" s="61" t="s">
        <v>16</v>
      </c>
    </row>
    <row r="137" spans="1:9" ht="12.75">
      <c r="A137" s="107" t="s">
        <v>44</v>
      </c>
      <c r="B137" s="110">
        <v>14</v>
      </c>
      <c r="C137" s="110"/>
      <c r="D137" s="61" t="s">
        <v>110</v>
      </c>
      <c r="E137" s="61" t="s">
        <v>111</v>
      </c>
      <c r="F137" s="61" t="s">
        <v>4</v>
      </c>
      <c r="G137" s="58">
        <v>1297.92</v>
      </c>
      <c r="H137" s="61" t="s">
        <v>16</v>
      </c>
      <c r="I137" s="61" t="s">
        <v>16</v>
      </c>
    </row>
    <row r="138" spans="1:9" ht="12.75">
      <c r="A138" s="108"/>
      <c r="B138" s="117"/>
      <c r="C138" s="117"/>
      <c r="D138" s="61" t="s">
        <v>112</v>
      </c>
      <c r="E138" s="61" t="s">
        <v>114</v>
      </c>
      <c r="F138" s="61" t="s">
        <v>38</v>
      </c>
      <c r="G138" s="58">
        <v>500</v>
      </c>
      <c r="H138" s="61" t="s">
        <v>16</v>
      </c>
      <c r="I138" s="61" t="s">
        <v>16</v>
      </c>
    </row>
    <row r="139" spans="1:9" ht="12.75">
      <c r="A139" s="109"/>
      <c r="B139" s="111"/>
      <c r="C139" s="111"/>
      <c r="D139" s="61" t="s">
        <v>116</v>
      </c>
      <c r="E139" s="61" t="s">
        <v>114</v>
      </c>
      <c r="F139" s="61" t="s">
        <v>42</v>
      </c>
      <c r="G139" s="58">
        <v>750</v>
      </c>
      <c r="H139" s="61" t="s">
        <v>16</v>
      </c>
      <c r="I139" s="61" t="s">
        <v>16</v>
      </c>
    </row>
    <row r="140" spans="1:9" ht="12.75">
      <c r="A140" s="107" t="s">
        <v>44</v>
      </c>
      <c r="B140" s="110">
        <v>15</v>
      </c>
      <c r="C140" s="110"/>
      <c r="D140" s="61" t="s">
        <v>112</v>
      </c>
      <c r="E140" s="61" t="s">
        <v>114</v>
      </c>
      <c r="F140" s="61" t="s">
        <v>35</v>
      </c>
      <c r="G140" s="58">
        <v>372.42</v>
      </c>
      <c r="H140" s="61" t="s">
        <v>16</v>
      </c>
      <c r="I140" s="61" t="s">
        <v>16</v>
      </c>
    </row>
    <row r="141" spans="1:9" ht="12.75">
      <c r="A141" s="109"/>
      <c r="B141" s="111"/>
      <c r="C141" s="111"/>
      <c r="D141" s="61" t="s">
        <v>113</v>
      </c>
      <c r="E141" s="61" t="s">
        <v>146</v>
      </c>
      <c r="F141" s="61" t="s">
        <v>30</v>
      </c>
      <c r="G141" s="58">
        <v>196.12</v>
      </c>
      <c r="H141" s="61" t="s">
        <v>16</v>
      </c>
      <c r="I141" s="61" t="s">
        <v>16</v>
      </c>
    </row>
    <row r="142" spans="1:9" ht="12.75">
      <c r="A142" s="50" t="s">
        <v>44</v>
      </c>
      <c r="B142" s="53">
        <v>16</v>
      </c>
      <c r="C142" s="53"/>
      <c r="D142" s="61" t="s">
        <v>112</v>
      </c>
      <c r="E142" s="61" t="s">
        <v>114</v>
      </c>
      <c r="F142" s="61" t="s">
        <v>38</v>
      </c>
      <c r="G142" s="58">
        <v>496.89</v>
      </c>
      <c r="H142" s="61" t="s">
        <v>16</v>
      </c>
      <c r="I142" s="61" t="s">
        <v>16</v>
      </c>
    </row>
    <row r="143" spans="1:9" ht="12.75">
      <c r="A143" s="107" t="s">
        <v>44</v>
      </c>
      <c r="B143" s="110">
        <v>17</v>
      </c>
      <c r="C143" s="110" t="s">
        <v>33</v>
      </c>
      <c r="D143" s="61" t="s">
        <v>110</v>
      </c>
      <c r="E143" s="61" t="s">
        <v>111</v>
      </c>
      <c r="F143" s="61" t="s">
        <v>4</v>
      </c>
      <c r="G143" s="58">
        <v>1969.71</v>
      </c>
      <c r="H143" s="61" t="s">
        <v>16</v>
      </c>
      <c r="I143" s="61" t="s">
        <v>16</v>
      </c>
    </row>
    <row r="144" spans="1:9" ht="12.75">
      <c r="A144" s="108"/>
      <c r="B144" s="117"/>
      <c r="C144" s="117"/>
      <c r="D144" s="61" t="s">
        <v>112</v>
      </c>
      <c r="E144" s="61" t="s">
        <v>114</v>
      </c>
      <c r="F144" s="61" t="s">
        <v>54</v>
      </c>
      <c r="G144" s="58">
        <v>625</v>
      </c>
      <c r="H144" s="61" t="s">
        <v>16</v>
      </c>
      <c r="I144" s="61" t="s">
        <v>16</v>
      </c>
    </row>
    <row r="145" spans="1:9" ht="12.75">
      <c r="A145" s="109"/>
      <c r="B145" s="111"/>
      <c r="C145" s="111"/>
      <c r="D145" s="61" t="s">
        <v>113</v>
      </c>
      <c r="E145" s="61" t="s">
        <v>146</v>
      </c>
      <c r="F145" s="61" t="s">
        <v>36</v>
      </c>
      <c r="G145" s="58">
        <v>400</v>
      </c>
      <c r="H145" s="61" t="s">
        <v>16</v>
      </c>
      <c r="I145" s="61" t="s">
        <v>16</v>
      </c>
    </row>
    <row r="146" spans="1:9" ht="12.75">
      <c r="A146" s="107" t="s">
        <v>44</v>
      </c>
      <c r="B146" s="110">
        <v>18</v>
      </c>
      <c r="C146" s="110" t="s">
        <v>33</v>
      </c>
      <c r="D146" s="61" t="s">
        <v>110</v>
      </c>
      <c r="E146" s="61" t="s">
        <v>111</v>
      </c>
      <c r="F146" s="61" t="s">
        <v>4</v>
      </c>
      <c r="G146" s="58">
        <v>2553.55</v>
      </c>
      <c r="H146" s="61" t="s">
        <v>16</v>
      </c>
      <c r="I146" s="61" t="s">
        <v>16</v>
      </c>
    </row>
    <row r="147" spans="1:9" ht="12.75">
      <c r="A147" s="108"/>
      <c r="B147" s="117"/>
      <c r="C147" s="117"/>
      <c r="D147" s="61" t="s">
        <v>112</v>
      </c>
      <c r="E147" s="61" t="s">
        <v>114</v>
      </c>
      <c r="F147" s="61" t="s">
        <v>83</v>
      </c>
      <c r="G147" s="58">
        <v>2500</v>
      </c>
      <c r="H147" s="61" t="s">
        <v>16</v>
      </c>
      <c r="I147" s="61" t="s">
        <v>16</v>
      </c>
    </row>
    <row r="148" spans="1:9" ht="12.75">
      <c r="A148" s="62" t="s">
        <v>135</v>
      </c>
      <c r="B148" s="110">
        <v>15</v>
      </c>
      <c r="C148" s="110" t="s">
        <v>33</v>
      </c>
      <c r="D148" s="61" t="s">
        <v>110</v>
      </c>
      <c r="E148" s="61" t="s">
        <v>111</v>
      </c>
      <c r="F148" s="61" t="s">
        <v>4</v>
      </c>
      <c r="G148" s="58">
        <v>497.08</v>
      </c>
      <c r="H148" s="61" t="s">
        <v>16</v>
      </c>
      <c r="I148" s="61" t="s">
        <v>16</v>
      </c>
    </row>
    <row r="149" spans="1:9" ht="12.75">
      <c r="A149" s="79"/>
      <c r="B149" s="117"/>
      <c r="C149" s="117"/>
      <c r="D149" s="61" t="s">
        <v>112</v>
      </c>
      <c r="E149" s="61" t="s">
        <v>114</v>
      </c>
      <c r="F149" s="61" t="s">
        <v>42</v>
      </c>
      <c r="G149" s="58">
        <v>750</v>
      </c>
      <c r="H149" s="61" t="s">
        <v>16</v>
      </c>
      <c r="I149" s="61" t="s">
        <v>16</v>
      </c>
    </row>
    <row r="150" spans="1:9" ht="12.75">
      <c r="A150" s="62" t="s">
        <v>135</v>
      </c>
      <c r="B150" s="110">
        <v>17</v>
      </c>
      <c r="C150" s="110" t="s">
        <v>33</v>
      </c>
      <c r="D150" s="61" t="s">
        <v>110</v>
      </c>
      <c r="E150" s="61" t="s">
        <v>111</v>
      </c>
      <c r="F150" s="61" t="s">
        <v>4</v>
      </c>
      <c r="G150" s="58">
        <v>847.76</v>
      </c>
      <c r="H150" s="61" t="s">
        <v>16</v>
      </c>
      <c r="I150" s="61" t="s">
        <v>16</v>
      </c>
    </row>
    <row r="151" spans="1:9" ht="12.75">
      <c r="A151" s="79"/>
      <c r="B151" s="117"/>
      <c r="C151" s="117"/>
      <c r="D151" s="61" t="s">
        <v>112</v>
      </c>
      <c r="E151" s="61" t="s">
        <v>114</v>
      </c>
      <c r="F151" s="61" t="s">
        <v>54</v>
      </c>
      <c r="G151" s="58">
        <v>625</v>
      </c>
      <c r="H151" s="61" t="s">
        <v>16</v>
      </c>
      <c r="I151" s="61" t="s">
        <v>16</v>
      </c>
    </row>
    <row r="152" spans="1:9" ht="12.75">
      <c r="A152" s="62" t="s">
        <v>135</v>
      </c>
      <c r="B152" s="110" t="s">
        <v>49</v>
      </c>
      <c r="C152" s="110" t="s">
        <v>33</v>
      </c>
      <c r="D152" s="61" t="s">
        <v>110</v>
      </c>
      <c r="E152" s="61" t="s">
        <v>111</v>
      </c>
      <c r="F152" s="61" t="s">
        <v>4</v>
      </c>
      <c r="G152" s="58">
        <v>1506.45</v>
      </c>
      <c r="H152" s="61" t="s">
        <v>16</v>
      </c>
      <c r="I152" s="61" t="s">
        <v>16</v>
      </c>
    </row>
    <row r="153" spans="1:9" ht="12.75">
      <c r="A153" s="79"/>
      <c r="B153" s="117"/>
      <c r="C153" s="117"/>
      <c r="D153" s="61" t="s">
        <v>112</v>
      </c>
      <c r="E153" s="61" t="s">
        <v>114</v>
      </c>
      <c r="F153" s="61" t="s">
        <v>83</v>
      </c>
      <c r="G153" s="58">
        <v>2500</v>
      </c>
      <c r="H153" s="61" t="s">
        <v>16</v>
      </c>
      <c r="I153" s="61" t="s">
        <v>16</v>
      </c>
    </row>
    <row r="154" spans="1:9" ht="12.75">
      <c r="A154" s="51"/>
      <c r="B154" s="111"/>
      <c r="C154" s="111"/>
      <c r="D154" s="61" t="s">
        <v>113</v>
      </c>
      <c r="E154" s="61" t="s">
        <v>146</v>
      </c>
      <c r="F154" s="61" t="s">
        <v>99</v>
      </c>
      <c r="G154" s="58">
        <v>1250</v>
      </c>
      <c r="H154" s="61" t="s">
        <v>16</v>
      </c>
      <c r="I154" s="61" t="s">
        <v>16</v>
      </c>
    </row>
    <row r="155" spans="1:9" ht="12.75">
      <c r="A155" s="62" t="s">
        <v>135</v>
      </c>
      <c r="B155" s="110" t="s">
        <v>51</v>
      </c>
      <c r="C155" s="110" t="s">
        <v>33</v>
      </c>
      <c r="D155" s="61" t="s">
        <v>110</v>
      </c>
      <c r="E155" s="61" t="s">
        <v>111</v>
      </c>
      <c r="F155" s="61" t="s">
        <v>4</v>
      </c>
      <c r="G155" s="58">
        <v>1567.74</v>
      </c>
      <c r="H155" s="61" t="s">
        <v>16</v>
      </c>
      <c r="I155" s="61" t="s">
        <v>16</v>
      </c>
    </row>
    <row r="156" spans="1:9" ht="12.75">
      <c r="A156" s="79"/>
      <c r="B156" s="117"/>
      <c r="C156" s="117"/>
      <c r="D156" s="61" t="s">
        <v>112</v>
      </c>
      <c r="E156" s="61" t="s">
        <v>114</v>
      </c>
      <c r="F156" s="61" t="s">
        <v>83</v>
      </c>
      <c r="G156" s="58">
        <v>2500</v>
      </c>
      <c r="H156" s="61" t="s">
        <v>16</v>
      </c>
      <c r="I156" s="61" t="s">
        <v>16</v>
      </c>
    </row>
    <row r="157" spans="1:9" ht="12.75">
      <c r="A157" s="62" t="s">
        <v>135</v>
      </c>
      <c r="B157" s="110" t="s">
        <v>52</v>
      </c>
      <c r="C157" s="110" t="s">
        <v>33</v>
      </c>
      <c r="D157" s="61" t="s">
        <v>110</v>
      </c>
      <c r="E157" s="61" t="s">
        <v>111</v>
      </c>
      <c r="F157" s="61" t="s">
        <v>4</v>
      </c>
      <c r="G157" s="58">
        <v>764.25</v>
      </c>
      <c r="H157" s="61" t="s">
        <v>16</v>
      </c>
      <c r="I157" s="61" t="s">
        <v>16</v>
      </c>
    </row>
    <row r="158" spans="1:9" ht="12.75">
      <c r="A158" s="79"/>
      <c r="B158" s="117"/>
      <c r="C158" s="117"/>
      <c r="D158" s="61" t="s">
        <v>112</v>
      </c>
      <c r="E158" s="61" t="s">
        <v>114</v>
      </c>
      <c r="F158" s="61" t="s">
        <v>117</v>
      </c>
      <c r="G158" s="58">
        <v>2750</v>
      </c>
      <c r="H158" s="61" t="s">
        <v>16</v>
      </c>
      <c r="I158" s="61" t="s">
        <v>16</v>
      </c>
    </row>
    <row r="159" spans="1:9" ht="12.75">
      <c r="A159" s="51"/>
      <c r="B159" s="111"/>
      <c r="C159" s="111"/>
      <c r="D159" s="61" t="s">
        <v>113</v>
      </c>
      <c r="E159" s="61" t="s">
        <v>146</v>
      </c>
      <c r="F159" s="61" t="s">
        <v>100</v>
      </c>
      <c r="G159" s="58">
        <v>1375</v>
      </c>
      <c r="H159" s="61" t="s">
        <v>16</v>
      </c>
      <c r="I159" s="61" t="s">
        <v>16</v>
      </c>
    </row>
    <row r="160" spans="1:9" ht="12.75">
      <c r="A160" s="107" t="s">
        <v>133</v>
      </c>
      <c r="B160" s="110" t="s">
        <v>4</v>
      </c>
      <c r="C160" s="110" t="s">
        <v>33</v>
      </c>
      <c r="D160" s="61" t="s">
        <v>110</v>
      </c>
      <c r="E160" s="61" t="s">
        <v>111</v>
      </c>
      <c r="F160" s="61" t="s">
        <v>4</v>
      </c>
      <c r="G160" s="58">
        <v>530.49</v>
      </c>
      <c r="H160" s="61" t="s">
        <v>16</v>
      </c>
      <c r="I160" s="61" t="s">
        <v>16</v>
      </c>
    </row>
    <row r="161" spans="1:9" ht="12.75">
      <c r="A161" s="108"/>
      <c r="B161" s="117"/>
      <c r="C161" s="117"/>
      <c r="D161" s="61" t="s">
        <v>112</v>
      </c>
      <c r="E161" s="61" t="s">
        <v>114</v>
      </c>
      <c r="F161" s="61" t="s">
        <v>30</v>
      </c>
      <c r="G161" s="58">
        <v>250</v>
      </c>
      <c r="H161" s="61" t="s">
        <v>16</v>
      </c>
      <c r="I161" s="61" t="s">
        <v>16</v>
      </c>
    </row>
    <row r="162" spans="1:9" ht="12.75">
      <c r="A162" s="109"/>
      <c r="B162" s="111"/>
      <c r="C162" s="111"/>
      <c r="D162" s="61" t="s">
        <v>113</v>
      </c>
      <c r="E162" s="61" t="s">
        <v>146</v>
      </c>
      <c r="F162" s="61" t="s">
        <v>9</v>
      </c>
      <c r="G162" s="58">
        <v>150</v>
      </c>
      <c r="H162" s="61" t="s">
        <v>16</v>
      </c>
      <c r="I162" s="61" t="s">
        <v>16</v>
      </c>
    </row>
    <row r="163" spans="1:9" ht="12.75">
      <c r="A163" s="62" t="s">
        <v>133</v>
      </c>
      <c r="B163" s="63" t="s">
        <v>61</v>
      </c>
      <c r="C163" s="63" t="s">
        <v>33</v>
      </c>
      <c r="D163" s="61" t="s">
        <v>110</v>
      </c>
      <c r="E163" s="61" t="s">
        <v>111</v>
      </c>
      <c r="F163" s="61" t="s">
        <v>4</v>
      </c>
      <c r="G163" s="58">
        <v>1283.82</v>
      </c>
      <c r="H163" s="61" t="s">
        <v>16</v>
      </c>
      <c r="I163" s="61" t="s">
        <v>16</v>
      </c>
    </row>
    <row r="164" spans="1:9" ht="12.75">
      <c r="A164" s="107" t="s">
        <v>133</v>
      </c>
      <c r="B164" s="110" t="s">
        <v>5</v>
      </c>
      <c r="C164" s="110" t="s">
        <v>33</v>
      </c>
      <c r="D164" s="61" t="s">
        <v>110</v>
      </c>
      <c r="E164" s="61" t="s">
        <v>111</v>
      </c>
      <c r="F164" s="61" t="s">
        <v>4</v>
      </c>
      <c r="G164" s="58">
        <v>2358.5</v>
      </c>
      <c r="H164" s="61" t="s">
        <v>16</v>
      </c>
      <c r="I164" s="61" t="s">
        <v>16</v>
      </c>
    </row>
    <row r="165" spans="1:9" ht="12.75">
      <c r="A165" s="109"/>
      <c r="B165" s="111"/>
      <c r="C165" s="111"/>
      <c r="D165" s="61" t="s">
        <v>145</v>
      </c>
      <c r="E165" s="61" t="s">
        <v>146</v>
      </c>
      <c r="F165" s="61" t="s">
        <v>118</v>
      </c>
      <c r="G165" s="58">
        <v>900</v>
      </c>
      <c r="H165" s="61" t="s">
        <v>16</v>
      </c>
      <c r="I165" s="61" t="s">
        <v>16</v>
      </c>
    </row>
    <row r="166" spans="1:9" ht="12.75">
      <c r="A166" s="50" t="s">
        <v>133</v>
      </c>
      <c r="B166" s="52" t="s">
        <v>5</v>
      </c>
      <c r="C166" s="52" t="s">
        <v>4</v>
      </c>
      <c r="D166" s="61" t="s">
        <v>110</v>
      </c>
      <c r="E166" s="61" t="s">
        <v>111</v>
      </c>
      <c r="F166" s="61" t="s">
        <v>4</v>
      </c>
      <c r="G166" s="58">
        <v>2094.61</v>
      </c>
      <c r="H166" s="61" t="s">
        <v>16</v>
      </c>
      <c r="I166" s="61" t="s">
        <v>16</v>
      </c>
    </row>
    <row r="167" spans="1:9" ht="12.75">
      <c r="A167" s="86" t="s">
        <v>136</v>
      </c>
      <c r="B167" s="110">
        <v>2</v>
      </c>
      <c r="C167" s="110">
        <v>3</v>
      </c>
      <c r="D167" s="61" t="s">
        <v>112</v>
      </c>
      <c r="E167" s="61" t="s">
        <v>114</v>
      </c>
      <c r="F167" s="61" t="s">
        <v>34</v>
      </c>
      <c r="G167" s="58">
        <v>300</v>
      </c>
      <c r="H167" s="61" t="s">
        <v>16</v>
      </c>
      <c r="I167" s="61" t="s">
        <v>16</v>
      </c>
    </row>
    <row r="168" spans="1:9" ht="12.75">
      <c r="A168" s="51"/>
      <c r="B168" s="111"/>
      <c r="C168" s="111"/>
      <c r="D168" s="61" t="s">
        <v>113</v>
      </c>
      <c r="E168" s="61" t="s">
        <v>146</v>
      </c>
      <c r="F168" s="61" t="s">
        <v>34</v>
      </c>
      <c r="G168" s="58">
        <v>236.5</v>
      </c>
      <c r="H168" s="61" t="s">
        <v>16</v>
      </c>
      <c r="I168" s="61" t="s">
        <v>16</v>
      </c>
    </row>
    <row r="169" spans="1:9" ht="12.75">
      <c r="A169" s="86" t="s">
        <v>136</v>
      </c>
      <c r="B169" s="54">
        <v>2</v>
      </c>
      <c r="C169" s="54">
        <v>16</v>
      </c>
      <c r="D169" s="61" t="s">
        <v>112</v>
      </c>
      <c r="E169" s="61" t="s">
        <v>114</v>
      </c>
      <c r="F169" s="61" t="s">
        <v>63</v>
      </c>
      <c r="G169" s="58">
        <v>2000</v>
      </c>
      <c r="H169" s="61" t="s">
        <v>16</v>
      </c>
      <c r="I169" s="61" t="s">
        <v>16</v>
      </c>
    </row>
    <row r="170" spans="1:9" ht="12.75">
      <c r="A170" s="62" t="s">
        <v>65</v>
      </c>
      <c r="B170" s="63" t="s">
        <v>7</v>
      </c>
      <c r="C170" s="63" t="s">
        <v>33</v>
      </c>
      <c r="D170" s="61" t="s">
        <v>110</v>
      </c>
      <c r="E170" s="61" t="s">
        <v>111</v>
      </c>
      <c r="F170" s="61" t="s">
        <v>4</v>
      </c>
      <c r="G170" s="58">
        <v>1818.65</v>
      </c>
      <c r="H170" s="61" t="s">
        <v>16</v>
      </c>
      <c r="I170" s="61" t="s">
        <v>16</v>
      </c>
    </row>
    <row r="171" spans="1:9" ht="12.75">
      <c r="A171" s="107" t="s">
        <v>65</v>
      </c>
      <c r="B171" s="110" t="s">
        <v>9</v>
      </c>
      <c r="C171" s="110" t="s">
        <v>33</v>
      </c>
      <c r="D171" s="61" t="s">
        <v>110</v>
      </c>
      <c r="E171" s="61" t="s">
        <v>111</v>
      </c>
      <c r="F171" s="61" t="s">
        <v>4</v>
      </c>
      <c r="G171" s="58">
        <v>2844.42</v>
      </c>
      <c r="H171" s="61" t="s">
        <v>16</v>
      </c>
      <c r="I171" s="61" t="s">
        <v>16</v>
      </c>
    </row>
    <row r="172" spans="1:9" ht="12.75">
      <c r="A172" s="109"/>
      <c r="B172" s="111"/>
      <c r="C172" s="111"/>
      <c r="D172" s="61" t="s">
        <v>112</v>
      </c>
      <c r="E172" s="61" t="s">
        <v>114</v>
      </c>
      <c r="F172" s="61" t="s">
        <v>83</v>
      </c>
      <c r="G172" s="58">
        <v>2500</v>
      </c>
      <c r="H172" s="61" t="s">
        <v>16</v>
      </c>
      <c r="I172" s="61" t="s">
        <v>16</v>
      </c>
    </row>
    <row r="173" spans="1:9" ht="12.75">
      <c r="A173" s="37" t="s">
        <v>109</v>
      </c>
      <c r="B173" s="37"/>
      <c r="C173" s="37"/>
      <c r="D173" s="40"/>
      <c r="E173" s="40"/>
      <c r="F173" s="57" t="s">
        <v>127</v>
      </c>
      <c r="G173" s="39">
        <f>SUM(G123:G172)</f>
        <v>58321.24</v>
      </c>
      <c r="H173" s="40"/>
      <c r="I173" s="40"/>
    </row>
    <row r="174" spans="1:9" ht="12.75">
      <c r="A174" s="62" t="s">
        <v>134</v>
      </c>
      <c r="B174" s="122">
        <v>4</v>
      </c>
      <c r="C174" s="122"/>
      <c r="D174" s="64" t="s">
        <v>110</v>
      </c>
      <c r="E174" s="61" t="s">
        <v>111</v>
      </c>
      <c r="F174" s="61" t="s">
        <v>4</v>
      </c>
      <c r="G174" s="60">
        <v>2212.55</v>
      </c>
      <c r="H174" s="46" t="s">
        <v>11</v>
      </c>
      <c r="I174" s="46" t="s">
        <v>11</v>
      </c>
    </row>
    <row r="175" spans="1:9" ht="12.75">
      <c r="A175" s="85"/>
      <c r="B175" s="131"/>
      <c r="C175" s="131"/>
      <c r="D175" s="64" t="s">
        <v>112</v>
      </c>
      <c r="E175" s="61" t="s">
        <v>114</v>
      </c>
      <c r="F175" s="61" t="s">
        <v>63</v>
      </c>
      <c r="G175" s="60">
        <v>2000</v>
      </c>
      <c r="H175" s="46" t="s">
        <v>11</v>
      </c>
      <c r="I175" s="46" t="s">
        <v>11</v>
      </c>
    </row>
    <row r="176" spans="1:9" ht="12.75">
      <c r="A176" s="85"/>
      <c r="B176" s="131"/>
      <c r="C176" s="131"/>
      <c r="D176" s="64" t="s">
        <v>113</v>
      </c>
      <c r="E176" s="61" t="s">
        <v>146</v>
      </c>
      <c r="F176" s="46">
        <v>100</v>
      </c>
      <c r="G176" s="60">
        <v>2500</v>
      </c>
      <c r="H176" s="46" t="s">
        <v>11</v>
      </c>
      <c r="I176" s="46" t="s">
        <v>11</v>
      </c>
    </row>
    <row r="177" spans="1:9" ht="12.75">
      <c r="A177" s="44"/>
      <c r="B177" s="123"/>
      <c r="C177" s="123"/>
      <c r="D177" s="46" t="s">
        <v>115</v>
      </c>
      <c r="E177" s="46" t="s">
        <v>114</v>
      </c>
      <c r="F177" s="46">
        <v>40</v>
      </c>
      <c r="G177" s="60">
        <v>480</v>
      </c>
      <c r="H177" s="46" t="s">
        <v>11</v>
      </c>
      <c r="I177" s="46" t="s">
        <v>11</v>
      </c>
    </row>
    <row r="178" spans="1:9" ht="12.75">
      <c r="A178" s="62" t="s">
        <v>134</v>
      </c>
      <c r="B178" s="110" t="s">
        <v>39</v>
      </c>
      <c r="C178" s="110" t="s">
        <v>33</v>
      </c>
      <c r="D178" s="61" t="s">
        <v>110</v>
      </c>
      <c r="E178" s="61" t="s">
        <v>111</v>
      </c>
      <c r="F178" s="61" t="s">
        <v>4</v>
      </c>
      <c r="G178" s="58">
        <v>2475.2</v>
      </c>
      <c r="H178" s="61" t="s">
        <v>11</v>
      </c>
      <c r="I178" s="61" t="s">
        <v>11</v>
      </c>
    </row>
    <row r="179" spans="1:9" ht="12.75">
      <c r="A179" s="79"/>
      <c r="B179" s="117"/>
      <c r="C179" s="117"/>
      <c r="D179" s="64" t="s">
        <v>112</v>
      </c>
      <c r="E179" s="61" t="s">
        <v>114</v>
      </c>
      <c r="F179" s="61" t="s">
        <v>63</v>
      </c>
      <c r="G179" s="58">
        <v>750</v>
      </c>
      <c r="H179" s="61" t="s">
        <v>11</v>
      </c>
      <c r="I179" s="61" t="s">
        <v>11</v>
      </c>
    </row>
    <row r="180" spans="1:9" ht="12.75">
      <c r="A180" s="51"/>
      <c r="B180" s="111"/>
      <c r="C180" s="111"/>
      <c r="D180" s="64" t="s">
        <v>113</v>
      </c>
      <c r="E180" s="61" t="s">
        <v>146</v>
      </c>
      <c r="F180" s="46">
        <v>100</v>
      </c>
      <c r="G180" s="58">
        <v>800</v>
      </c>
      <c r="H180" s="61" t="s">
        <v>11</v>
      </c>
      <c r="I180" s="61" t="s">
        <v>11</v>
      </c>
    </row>
    <row r="181" spans="1:9" ht="12.75">
      <c r="A181" s="62" t="s">
        <v>134</v>
      </c>
      <c r="B181" s="63" t="s">
        <v>40</v>
      </c>
      <c r="C181" s="63" t="s">
        <v>33</v>
      </c>
      <c r="D181" s="61" t="s">
        <v>110</v>
      </c>
      <c r="E181" s="61" t="s">
        <v>111</v>
      </c>
      <c r="F181" s="61" t="s">
        <v>4</v>
      </c>
      <c r="G181" s="58">
        <v>2021.49</v>
      </c>
      <c r="H181" s="61" t="s">
        <v>11</v>
      </c>
      <c r="I181" s="61" t="s">
        <v>11</v>
      </c>
    </row>
    <row r="182" spans="1:9" ht="12.75">
      <c r="A182" s="62" t="s">
        <v>134</v>
      </c>
      <c r="B182" s="63" t="s">
        <v>41</v>
      </c>
      <c r="C182" s="63" t="s">
        <v>33</v>
      </c>
      <c r="D182" s="61" t="s">
        <v>110</v>
      </c>
      <c r="E182" s="61" t="s">
        <v>111</v>
      </c>
      <c r="F182" s="61" t="s">
        <v>4</v>
      </c>
      <c r="G182" s="58">
        <v>2021.49</v>
      </c>
      <c r="H182" s="61" t="s">
        <v>11</v>
      </c>
      <c r="I182" s="61" t="s">
        <v>11</v>
      </c>
    </row>
    <row r="183" spans="1:9" ht="12.75">
      <c r="A183" s="62" t="s">
        <v>134</v>
      </c>
      <c r="B183" s="110" t="s">
        <v>42</v>
      </c>
      <c r="C183" s="110" t="s">
        <v>33</v>
      </c>
      <c r="D183" s="61" t="s">
        <v>110</v>
      </c>
      <c r="E183" s="61" t="s">
        <v>111</v>
      </c>
      <c r="F183" s="61" t="s">
        <v>4</v>
      </c>
      <c r="G183" s="58">
        <v>1383.26</v>
      </c>
      <c r="H183" s="61" t="s">
        <v>11</v>
      </c>
      <c r="I183" s="61" t="s">
        <v>11</v>
      </c>
    </row>
    <row r="184" spans="1:9" ht="12.75">
      <c r="A184" s="79"/>
      <c r="B184" s="117"/>
      <c r="C184" s="117"/>
      <c r="D184" s="64" t="s">
        <v>112</v>
      </c>
      <c r="E184" s="61" t="s">
        <v>114</v>
      </c>
      <c r="F184" s="61" t="s">
        <v>42</v>
      </c>
      <c r="G184" s="58">
        <v>750</v>
      </c>
      <c r="H184" s="61" t="s">
        <v>11</v>
      </c>
      <c r="I184" s="61" t="s">
        <v>11</v>
      </c>
    </row>
    <row r="185" spans="1:9" ht="12.75">
      <c r="A185" s="51"/>
      <c r="B185" s="111"/>
      <c r="C185" s="111"/>
      <c r="D185" s="64" t="s">
        <v>113</v>
      </c>
      <c r="E185" s="61" t="s">
        <v>146</v>
      </c>
      <c r="F185" s="61" t="s">
        <v>38</v>
      </c>
      <c r="G185" s="58">
        <v>500</v>
      </c>
      <c r="H185" s="61" t="s">
        <v>11</v>
      </c>
      <c r="I185" s="61" t="s">
        <v>11</v>
      </c>
    </row>
    <row r="186" spans="1:9" ht="12.75">
      <c r="A186" s="107" t="s">
        <v>44</v>
      </c>
      <c r="B186" s="110">
        <v>7</v>
      </c>
      <c r="C186" s="110"/>
      <c r="D186" s="64" t="s">
        <v>112</v>
      </c>
      <c r="E186" s="61" t="s">
        <v>114</v>
      </c>
      <c r="F186" s="61" t="s">
        <v>42</v>
      </c>
      <c r="G186" s="58">
        <v>750</v>
      </c>
      <c r="H186" s="61" t="s">
        <v>11</v>
      </c>
      <c r="I186" s="61" t="s">
        <v>11</v>
      </c>
    </row>
    <row r="187" spans="1:9" ht="12.75">
      <c r="A187" s="109"/>
      <c r="B187" s="111"/>
      <c r="C187" s="111"/>
      <c r="D187" s="61" t="s">
        <v>116</v>
      </c>
      <c r="E187" s="46" t="s">
        <v>114</v>
      </c>
      <c r="F187" s="61" t="s">
        <v>99</v>
      </c>
      <c r="G187" s="58">
        <v>600</v>
      </c>
      <c r="H187" s="61" t="s">
        <v>11</v>
      </c>
      <c r="I187" s="61" t="s">
        <v>11</v>
      </c>
    </row>
    <row r="188" spans="1:67" s="14" customFormat="1" ht="12.75">
      <c r="A188" s="50" t="s">
        <v>44</v>
      </c>
      <c r="B188" s="63">
        <v>10</v>
      </c>
      <c r="C188" s="63" t="s">
        <v>119</v>
      </c>
      <c r="D188" s="61" t="s">
        <v>112</v>
      </c>
      <c r="E188" s="61" t="s">
        <v>114</v>
      </c>
      <c r="F188" s="61" t="s">
        <v>42</v>
      </c>
      <c r="G188" s="58">
        <v>750</v>
      </c>
      <c r="H188" s="61" t="s">
        <v>11</v>
      </c>
      <c r="I188" s="61" t="s">
        <v>11</v>
      </c>
      <c r="J188" s="56">
        <v>71516.03</v>
      </c>
      <c r="K188" s="16"/>
      <c r="R188" s="17"/>
      <c r="V188" s="17"/>
      <c r="Z188" s="17"/>
      <c r="AD188" s="17"/>
      <c r="AH188" s="17"/>
      <c r="AL188" s="17"/>
      <c r="AP188" s="17"/>
      <c r="AT188" s="17"/>
      <c r="AX188" s="17"/>
      <c r="BB188" s="17"/>
      <c r="BF188" s="17"/>
      <c r="BJ188" s="17"/>
      <c r="BN188" s="17"/>
      <c r="BO188" s="15"/>
    </row>
    <row r="189" spans="1:9" ht="12.75">
      <c r="A189" s="50" t="s">
        <v>44</v>
      </c>
      <c r="B189" s="63">
        <v>12</v>
      </c>
      <c r="C189" s="63" t="s">
        <v>120</v>
      </c>
      <c r="D189" s="61" t="s">
        <v>112</v>
      </c>
      <c r="E189" s="61" t="s">
        <v>114</v>
      </c>
      <c r="F189" s="61" t="s">
        <v>30</v>
      </c>
      <c r="G189" s="58">
        <v>250</v>
      </c>
      <c r="H189" s="61" t="s">
        <v>11</v>
      </c>
      <c r="I189" s="61" t="s">
        <v>11</v>
      </c>
    </row>
    <row r="190" spans="1:9" ht="12.75">
      <c r="A190" s="107" t="s">
        <v>44</v>
      </c>
      <c r="B190" s="117">
        <v>19</v>
      </c>
      <c r="C190" s="130"/>
      <c r="D190" s="64" t="s">
        <v>112</v>
      </c>
      <c r="E190" s="61" t="s">
        <v>114</v>
      </c>
      <c r="F190" s="61" t="s">
        <v>30</v>
      </c>
      <c r="G190" s="58">
        <v>250</v>
      </c>
      <c r="H190" s="61" t="s">
        <v>11</v>
      </c>
      <c r="I190" s="61" t="s">
        <v>11</v>
      </c>
    </row>
    <row r="191" spans="1:10" ht="12.75">
      <c r="A191" s="109"/>
      <c r="B191" s="111"/>
      <c r="C191" s="130"/>
      <c r="D191" s="64" t="s">
        <v>113</v>
      </c>
      <c r="E191" s="61" t="s">
        <v>146</v>
      </c>
      <c r="F191" s="61" t="s">
        <v>62</v>
      </c>
      <c r="G191" s="58">
        <v>177.23</v>
      </c>
      <c r="H191" s="61" t="s">
        <v>11</v>
      </c>
      <c r="I191" s="61" t="s">
        <v>11</v>
      </c>
      <c r="J191" s="6"/>
    </row>
    <row r="192" spans="1:10" ht="12.75">
      <c r="A192" s="107" t="s">
        <v>53</v>
      </c>
      <c r="B192" s="110">
        <v>17</v>
      </c>
      <c r="C192" s="117"/>
      <c r="D192" s="61" t="s">
        <v>110</v>
      </c>
      <c r="E192" s="61" t="s">
        <v>111</v>
      </c>
      <c r="F192" s="61" t="s">
        <v>4</v>
      </c>
      <c r="G192" s="58">
        <v>2333.44</v>
      </c>
      <c r="H192" s="61" t="s">
        <v>11</v>
      </c>
      <c r="I192" s="61" t="s">
        <v>11</v>
      </c>
      <c r="J192" s="6"/>
    </row>
    <row r="193" spans="1:9" ht="12.75">
      <c r="A193" s="108"/>
      <c r="B193" s="117"/>
      <c r="C193" s="117"/>
      <c r="D193" s="64" t="s">
        <v>113</v>
      </c>
      <c r="E193" s="61" t="s">
        <v>146</v>
      </c>
      <c r="F193" s="61" t="s">
        <v>47</v>
      </c>
      <c r="G193" s="58">
        <v>375</v>
      </c>
      <c r="H193" s="61" t="s">
        <v>11</v>
      </c>
      <c r="I193" s="61" t="s">
        <v>11</v>
      </c>
    </row>
    <row r="194" spans="1:9" ht="12.75">
      <c r="A194" s="109"/>
      <c r="B194" s="111"/>
      <c r="C194" s="111"/>
      <c r="D194" s="61" t="s">
        <v>116</v>
      </c>
      <c r="E194" s="46" t="s">
        <v>114</v>
      </c>
      <c r="F194" s="61" t="s">
        <v>74</v>
      </c>
      <c r="G194" s="58">
        <v>720</v>
      </c>
      <c r="H194" s="61" t="s">
        <v>11</v>
      </c>
      <c r="I194" s="61" t="s">
        <v>11</v>
      </c>
    </row>
    <row r="195" spans="1:9" ht="12.75">
      <c r="A195" s="107" t="s">
        <v>53</v>
      </c>
      <c r="B195" s="110">
        <v>19</v>
      </c>
      <c r="C195" s="110"/>
      <c r="D195" s="61" t="s">
        <v>110</v>
      </c>
      <c r="E195" s="61" t="s">
        <v>111</v>
      </c>
      <c r="F195" s="61" t="s">
        <v>4</v>
      </c>
      <c r="G195" s="58">
        <v>2400.52</v>
      </c>
      <c r="H195" s="61" t="s">
        <v>11</v>
      </c>
      <c r="I195" s="61" t="s">
        <v>11</v>
      </c>
    </row>
    <row r="196" spans="1:9" ht="12.75">
      <c r="A196" s="108"/>
      <c r="B196" s="117"/>
      <c r="C196" s="117"/>
      <c r="D196" s="64" t="s">
        <v>113</v>
      </c>
      <c r="E196" s="61" t="s">
        <v>146</v>
      </c>
      <c r="F196" s="61" t="s">
        <v>47</v>
      </c>
      <c r="G196" s="58">
        <v>300</v>
      </c>
      <c r="H196" s="61" t="s">
        <v>11</v>
      </c>
      <c r="I196" s="61" t="s">
        <v>11</v>
      </c>
    </row>
    <row r="197" spans="1:9" ht="12.75">
      <c r="A197" s="109"/>
      <c r="B197" s="111"/>
      <c r="C197" s="111"/>
      <c r="D197" s="61" t="s">
        <v>116</v>
      </c>
      <c r="E197" s="46" t="s">
        <v>114</v>
      </c>
      <c r="F197" s="61" t="s">
        <v>99</v>
      </c>
      <c r="G197" s="58">
        <v>600</v>
      </c>
      <c r="H197" s="61" t="s">
        <v>11</v>
      </c>
      <c r="I197" s="61" t="s">
        <v>11</v>
      </c>
    </row>
    <row r="198" spans="1:9" ht="12.75">
      <c r="A198" s="62" t="s">
        <v>53</v>
      </c>
      <c r="B198" s="54">
        <v>21</v>
      </c>
      <c r="C198" s="54"/>
      <c r="D198" s="61" t="s">
        <v>110</v>
      </c>
      <c r="E198" s="61" t="s">
        <v>111</v>
      </c>
      <c r="F198" s="61" t="s">
        <v>4</v>
      </c>
      <c r="G198" s="58">
        <v>181.27</v>
      </c>
      <c r="H198" s="61" t="s">
        <v>11</v>
      </c>
      <c r="I198" s="61" t="s">
        <v>11</v>
      </c>
    </row>
    <row r="199" spans="1:9" ht="12.75">
      <c r="A199" s="107" t="s">
        <v>53</v>
      </c>
      <c r="B199" s="110">
        <v>23</v>
      </c>
      <c r="C199" s="110"/>
      <c r="D199" s="64" t="s">
        <v>112</v>
      </c>
      <c r="E199" s="61" t="s">
        <v>114</v>
      </c>
      <c r="F199" s="61" t="s">
        <v>38</v>
      </c>
      <c r="G199" s="58">
        <v>500</v>
      </c>
      <c r="H199" s="61" t="s">
        <v>11</v>
      </c>
      <c r="I199" s="61" t="s">
        <v>11</v>
      </c>
    </row>
    <row r="200" spans="1:9" ht="12.75">
      <c r="A200" s="109"/>
      <c r="B200" s="111"/>
      <c r="C200" s="111"/>
      <c r="D200" s="64" t="s">
        <v>113</v>
      </c>
      <c r="E200" s="61" t="s">
        <v>146</v>
      </c>
      <c r="F200" s="61" t="s">
        <v>8</v>
      </c>
      <c r="G200" s="58">
        <v>96.21</v>
      </c>
      <c r="H200" s="61" t="s">
        <v>11</v>
      </c>
      <c r="I200" s="61" t="s">
        <v>11</v>
      </c>
    </row>
    <row r="201" spans="1:9" ht="12.75">
      <c r="A201" s="107" t="s">
        <v>53</v>
      </c>
      <c r="B201" s="110">
        <v>25</v>
      </c>
      <c r="C201" s="110"/>
      <c r="D201" s="64" t="s">
        <v>112</v>
      </c>
      <c r="E201" s="61" t="s">
        <v>114</v>
      </c>
      <c r="F201" s="61" t="s">
        <v>47</v>
      </c>
      <c r="G201" s="58">
        <v>375</v>
      </c>
      <c r="H201" s="61" t="s">
        <v>11</v>
      </c>
      <c r="I201" s="61" t="s">
        <v>11</v>
      </c>
    </row>
    <row r="202" spans="1:9" ht="12.75">
      <c r="A202" s="109"/>
      <c r="B202" s="111"/>
      <c r="C202" s="111"/>
      <c r="D202" s="64" t="s">
        <v>113</v>
      </c>
      <c r="E202" s="61" t="s">
        <v>146</v>
      </c>
      <c r="F202" s="61" t="s">
        <v>38</v>
      </c>
      <c r="G202" s="58">
        <v>394.87</v>
      </c>
      <c r="H202" s="61" t="s">
        <v>11</v>
      </c>
      <c r="I202" s="61" t="s">
        <v>11</v>
      </c>
    </row>
    <row r="203" spans="1:67" s="1" customFormat="1" ht="12.75">
      <c r="A203" s="62" t="s">
        <v>53</v>
      </c>
      <c r="B203" s="54">
        <v>27</v>
      </c>
      <c r="C203" s="54"/>
      <c r="D203" s="61" t="s">
        <v>110</v>
      </c>
      <c r="E203" s="61" t="s">
        <v>111</v>
      </c>
      <c r="F203" s="61" t="s">
        <v>4</v>
      </c>
      <c r="G203" s="58">
        <v>2589.92</v>
      </c>
      <c r="H203" s="61" t="s">
        <v>11</v>
      </c>
      <c r="I203" s="61" t="s">
        <v>11</v>
      </c>
      <c r="J203" s="102"/>
      <c r="K203" s="103"/>
      <c r="R203" s="104"/>
      <c r="V203" s="104"/>
      <c r="Y203" s="7"/>
      <c r="Z203" s="104"/>
      <c r="AD203" s="104"/>
      <c r="AH203" s="104"/>
      <c r="AL203" s="104"/>
      <c r="AP203" s="104"/>
      <c r="AT203" s="104"/>
      <c r="AX203" s="104"/>
      <c r="BB203" s="104"/>
      <c r="BF203" s="104"/>
      <c r="BJ203" s="104"/>
      <c r="BN203" s="104"/>
      <c r="BO203" s="105"/>
    </row>
    <row r="204" spans="1:67" s="1" customFormat="1" ht="12.75">
      <c r="A204" s="107" t="s">
        <v>133</v>
      </c>
      <c r="B204" s="110" t="s">
        <v>5</v>
      </c>
      <c r="C204" s="110" t="s">
        <v>5</v>
      </c>
      <c r="D204" s="61" t="s">
        <v>110</v>
      </c>
      <c r="E204" s="61" t="s">
        <v>111</v>
      </c>
      <c r="F204" s="61" t="s">
        <v>4</v>
      </c>
      <c r="G204" s="58">
        <v>376.59</v>
      </c>
      <c r="H204" s="61" t="s">
        <v>11</v>
      </c>
      <c r="I204" s="61" t="s">
        <v>11</v>
      </c>
      <c r="J204" s="102"/>
      <c r="K204" s="103"/>
      <c r="R204" s="104"/>
      <c r="V204" s="104"/>
      <c r="Y204" s="7"/>
      <c r="Z204" s="104"/>
      <c r="AD204" s="104"/>
      <c r="AH204" s="104"/>
      <c r="AL204" s="104"/>
      <c r="AP204" s="104"/>
      <c r="AT204" s="104"/>
      <c r="AX204" s="104"/>
      <c r="BB204" s="104"/>
      <c r="BF204" s="104"/>
      <c r="BJ204" s="104"/>
      <c r="BN204" s="104"/>
      <c r="BO204" s="105"/>
    </row>
    <row r="205" spans="1:67" s="1" customFormat="1" ht="12.75">
      <c r="A205" s="109"/>
      <c r="B205" s="111"/>
      <c r="C205" s="111"/>
      <c r="D205" s="64" t="s">
        <v>112</v>
      </c>
      <c r="E205" s="61" t="s">
        <v>114</v>
      </c>
      <c r="F205" s="61" t="s">
        <v>38</v>
      </c>
      <c r="G205" s="58">
        <v>500</v>
      </c>
      <c r="H205" s="61" t="s">
        <v>11</v>
      </c>
      <c r="I205" s="61" t="s">
        <v>11</v>
      </c>
      <c r="J205" s="102"/>
      <c r="K205" s="103"/>
      <c r="R205" s="104"/>
      <c r="V205" s="104"/>
      <c r="Y205" s="7"/>
      <c r="Z205" s="104"/>
      <c r="AD205" s="104"/>
      <c r="AH205" s="104"/>
      <c r="AL205" s="104"/>
      <c r="AP205" s="104"/>
      <c r="AT205" s="104"/>
      <c r="AX205" s="104"/>
      <c r="BB205" s="104"/>
      <c r="BF205" s="104"/>
      <c r="BJ205" s="104"/>
      <c r="BN205" s="104"/>
      <c r="BO205" s="105"/>
    </row>
    <row r="206" spans="1:9" ht="12.75">
      <c r="A206" s="107" t="s">
        <v>132</v>
      </c>
      <c r="B206" s="110" t="s">
        <v>5</v>
      </c>
      <c r="C206" s="110" t="s">
        <v>6</v>
      </c>
      <c r="D206" s="61" t="s">
        <v>110</v>
      </c>
      <c r="E206" s="61" t="s">
        <v>111</v>
      </c>
      <c r="F206" s="61" t="s">
        <v>4</v>
      </c>
      <c r="G206" s="58">
        <v>837.75</v>
      </c>
      <c r="H206" s="61" t="s">
        <v>11</v>
      </c>
      <c r="I206" s="61" t="s">
        <v>11</v>
      </c>
    </row>
    <row r="207" spans="1:9" ht="13.5" customHeight="1">
      <c r="A207" s="108"/>
      <c r="B207" s="117"/>
      <c r="C207" s="117"/>
      <c r="D207" s="64" t="s">
        <v>112</v>
      </c>
      <c r="E207" s="61" t="s">
        <v>114</v>
      </c>
      <c r="F207" s="61" t="s">
        <v>38</v>
      </c>
      <c r="G207" s="58">
        <v>500</v>
      </c>
      <c r="H207" s="61" t="s">
        <v>11</v>
      </c>
      <c r="I207" s="61" t="s">
        <v>11</v>
      </c>
    </row>
    <row r="208" spans="1:9" ht="12.75">
      <c r="A208" s="108"/>
      <c r="B208" s="117"/>
      <c r="C208" s="117"/>
      <c r="D208" s="61" t="s">
        <v>145</v>
      </c>
      <c r="E208" s="61" t="s">
        <v>146</v>
      </c>
      <c r="F208" s="61" t="s">
        <v>30</v>
      </c>
      <c r="G208" s="58">
        <v>200</v>
      </c>
      <c r="H208" s="61" t="s">
        <v>11</v>
      </c>
      <c r="I208" s="61" t="s">
        <v>11</v>
      </c>
    </row>
    <row r="209" spans="1:9" ht="13.5" customHeight="1">
      <c r="A209" s="109"/>
      <c r="B209" s="111"/>
      <c r="C209" s="111"/>
      <c r="D209" s="61" t="s">
        <v>115</v>
      </c>
      <c r="E209" s="61" t="s">
        <v>114</v>
      </c>
      <c r="F209" s="61" t="s">
        <v>30</v>
      </c>
      <c r="G209" s="58">
        <v>120</v>
      </c>
      <c r="H209" s="61" t="s">
        <v>11</v>
      </c>
      <c r="I209" s="61" t="s">
        <v>11</v>
      </c>
    </row>
    <row r="210" spans="1:9" ht="12.75">
      <c r="A210" s="107" t="s">
        <v>133</v>
      </c>
      <c r="B210" s="110" t="s">
        <v>7</v>
      </c>
      <c r="C210" s="110" t="s">
        <v>33</v>
      </c>
      <c r="D210" s="61" t="s">
        <v>110</v>
      </c>
      <c r="E210" s="61" t="s">
        <v>111</v>
      </c>
      <c r="F210" s="61" t="s">
        <v>4</v>
      </c>
      <c r="G210" s="58">
        <v>1646.95</v>
      </c>
      <c r="H210" s="61" t="s">
        <v>11</v>
      </c>
      <c r="I210" s="61" t="s">
        <v>11</v>
      </c>
    </row>
    <row r="211" spans="1:9" ht="12.75">
      <c r="A211" s="108"/>
      <c r="B211" s="117"/>
      <c r="C211" s="117"/>
      <c r="D211" s="64" t="s">
        <v>112</v>
      </c>
      <c r="E211" s="61" t="s">
        <v>114</v>
      </c>
      <c r="F211" s="61" t="s">
        <v>42</v>
      </c>
      <c r="G211" s="58">
        <v>750</v>
      </c>
      <c r="H211" s="61" t="s">
        <v>11</v>
      </c>
      <c r="I211" s="61" t="s">
        <v>11</v>
      </c>
    </row>
    <row r="212" spans="1:9" ht="12.75">
      <c r="A212" s="109"/>
      <c r="B212" s="111"/>
      <c r="C212" s="111"/>
      <c r="D212" s="61" t="s">
        <v>116</v>
      </c>
      <c r="E212" s="46" t="s">
        <v>114</v>
      </c>
      <c r="F212" s="61" t="s">
        <v>9</v>
      </c>
      <c r="G212" s="58">
        <v>72</v>
      </c>
      <c r="H212" s="61" t="s">
        <v>11</v>
      </c>
      <c r="I212" s="61" t="s">
        <v>11</v>
      </c>
    </row>
    <row r="213" spans="1:9" ht="12.75">
      <c r="A213" s="107" t="s">
        <v>133</v>
      </c>
      <c r="B213" s="110" t="s">
        <v>9</v>
      </c>
      <c r="C213" s="110" t="s">
        <v>33</v>
      </c>
      <c r="D213" s="61" t="s">
        <v>110</v>
      </c>
      <c r="E213" s="61" t="s">
        <v>111</v>
      </c>
      <c r="F213" s="61" t="s">
        <v>4</v>
      </c>
      <c r="G213" s="58">
        <v>128.03</v>
      </c>
      <c r="H213" s="61" t="s">
        <v>11</v>
      </c>
      <c r="I213" s="61" t="s">
        <v>11</v>
      </c>
    </row>
    <row r="214" spans="1:9" ht="12.75">
      <c r="A214" s="109"/>
      <c r="B214" s="111"/>
      <c r="C214" s="111"/>
      <c r="D214" s="64" t="s">
        <v>112</v>
      </c>
      <c r="E214" s="61" t="s">
        <v>114</v>
      </c>
      <c r="F214" s="61" t="s">
        <v>38</v>
      </c>
      <c r="G214" s="58">
        <v>500</v>
      </c>
      <c r="H214" s="61" t="s">
        <v>11</v>
      </c>
      <c r="I214" s="61" t="s">
        <v>11</v>
      </c>
    </row>
    <row r="215" spans="1:9" ht="12.75">
      <c r="A215" s="107" t="s">
        <v>133</v>
      </c>
      <c r="B215" s="110" t="s">
        <v>8</v>
      </c>
      <c r="C215" s="110" t="s">
        <v>33</v>
      </c>
      <c r="D215" s="61" t="s">
        <v>110</v>
      </c>
      <c r="E215" s="61" t="s">
        <v>111</v>
      </c>
      <c r="F215" s="61" t="s">
        <v>4</v>
      </c>
      <c r="G215" s="58">
        <v>1628.44</v>
      </c>
      <c r="H215" s="61" t="s">
        <v>11</v>
      </c>
      <c r="I215" s="61" t="s">
        <v>11</v>
      </c>
    </row>
    <row r="216" spans="1:9" ht="12.75">
      <c r="A216" s="108"/>
      <c r="B216" s="117"/>
      <c r="C216" s="117"/>
      <c r="D216" s="64" t="s">
        <v>113</v>
      </c>
      <c r="E216" s="61" t="s">
        <v>146</v>
      </c>
      <c r="F216" s="61" t="s">
        <v>76</v>
      </c>
      <c r="G216" s="58">
        <v>1625</v>
      </c>
      <c r="H216" s="61" t="s">
        <v>11</v>
      </c>
      <c r="I216" s="61" t="s">
        <v>11</v>
      </c>
    </row>
    <row r="217" spans="1:10" ht="12.75">
      <c r="A217" s="109"/>
      <c r="B217" s="111"/>
      <c r="C217" s="111"/>
      <c r="D217" s="61" t="s">
        <v>116</v>
      </c>
      <c r="E217" s="46" t="s">
        <v>114</v>
      </c>
      <c r="F217" s="61" t="s">
        <v>97</v>
      </c>
      <c r="G217" s="58">
        <v>480</v>
      </c>
      <c r="H217" s="61" t="s">
        <v>11</v>
      </c>
      <c r="I217" s="61" t="s">
        <v>11</v>
      </c>
      <c r="J217" s="6"/>
    </row>
    <row r="218" spans="1:10" ht="12.75">
      <c r="A218" s="107" t="s">
        <v>133</v>
      </c>
      <c r="B218" s="110" t="s">
        <v>39</v>
      </c>
      <c r="C218" s="110" t="s">
        <v>33</v>
      </c>
      <c r="D218" s="61" t="s">
        <v>110</v>
      </c>
      <c r="E218" s="61" t="s">
        <v>111</v>
      </c>
      <c r="F218" s="61" t="s">
        <v>4</v>
      </c>
      <c r="G218" s="58">
        <v>1206.5</v>
      </c>
      <c r="H218" s="61" t="s">
        <v>11</v>
      </c>
      <c r="I218" s="61" t="s">
        <v>11</v>
      </c>
      <c r="J218" s="6"/>
    </row>
    <row r="219" spans="1:10" ht="12.75">
      <c r="A219" s="109"/>
      <c r="B219" s="111"/>
      <c r="C219" s="111"/>
      <c r="D219" s="64" t="s">
        <v>112</v>
      </c>
      <c r="E219" s="61" t="s">
        <v>114</v>
      </c>
      <c r="F219" s="61" t="s">
        <v>97</v>
      </c>
      <c r="G219" s="58">
        <v>1000</v>
      </c>
      <c r="H219" s="61" t="s">
        <v>11</v>
      </c>
      <c r="I219" s="61" t="s">
        <v>11</v>
      </c>
      <c r="J219" s="6"/>
    </row>
    <row r="220" spans="1:9" ht="12.75">
      <c r="A220" s="107" t="s">
        <v>132</v>
      </c>
      <c r="B220" s="110" t="s">
        <v>58</v>
      </c>
      <c r="C220" s="110" t="s">
        <v>33</v>
      </c>
      <c r="D220" s="61" t="s">
        <v>110</v>
      </c>
      <c r="E220" s="61" t="s">
        <v>111</v>
      </c>
      <c r="F220" s="61" t="s">
        <v>4</v>
      </c>
      <c r="G220" s="58">
        <v>2100.51</v>
      </c>
      <c r="H220" s="61" t="s">
        <v>11</v>
      </c>
      <c r="I220" s="61" t="s">
        <v>11</v>
      </c>
    </row>
    <row r="221" spans="1:9" ht="12.75">
      <c r="A221" s="109"/>
      <c r="B221" s="111"/>
      <c r="C221" s="117"/>
      <c r="D221" s="61" t="s">
        <v>116</v>
      </c>
      <c r="E221" s="61" t="s">
        <v>114</v>
      </c>
      <c r="F221" s="61" t="s">
        <v>74</v>
      </c>
      <c r="G221" s="58">
        <v>600</v>
      </c>
      <c r="H221" s="61" t="s">
        <v>11</v>
      </c>
      <c r="I221" s="61" t="s">
        <v>11</v>
      </c>
    </row>
    <row r="222" spans="1:9" ht="12.75">
      <c r="A222" s="107" t="s">
        <v>132</v>
      </c>
      <c r="B222" s="160" t="s">
        <v>40</v>
      </c>
      <c r="C222" s="110" t="s">
        <v>33</v>
      </c>
      <c r="D222" s="66" t="s">
        <v>110</v>
      </c>
      <c r="E222" s="61" t="s">
        <v>111</v>
      </c>
      <c r="F222" s="61" t="s">
        <v>4</v>
      </c>
      <c r="G222" s="58">
        <v>1204.98</v>
      </c>
      <c r="H222" s="61" t="s">
        <v>11</v>
      </c>
      <c r="I222" s="61" t="s">
        <v>11</v>
      </c>
    </row>
    <row r="223" spans="1:9" ht="12.75">
      <c r="A223" s="109"/>
      <c r="B223" s="161"/>
      <c r="C223" s="111"/>
      <c r="D223" s="67" t="s">
        <v>112</v>
      </c>
      <c r="E223" s="61" t="s">
        <v>114</v>
      </c>
      <c r="F223" s="61" t="s">
        <v>99</v>
      </c>
      <c r="G223" s="58">
        <v>1250</v>
      </c>
      <c r="H223" s="61" t="s">
        <v>11</v>
      </c>
      <c r="I223" s="61" t="s">
        <v>11</v>
      </c>
    </row>
    <row r="224" spans="1:9" ht="12.75">
      <c r="A224" s="107" t="s">
        <v>133</v>
      </c>
      <c r="B224" s="110" t="s">
        <v>63</v>
      </c>
      <c r="C224" s="110" t="s">
        <v>33</v>
      </c>
      <c r="D224" s="61" t="s">
        <v>110</v>
      </c>
      <c r="E224" s="61" t="s">
        <v>111</v>
      </c>
      <c r="F224" s="61" t="s">
        <v>4</v>
      </c>
      <c r="G224" s="58">
        <v>2243.62</v>
      </c>
      <c r="H224" s="61" t="s">
        <v>11</v>
      </c>
      <c r="I224" s="61" t="s">
        <v>11</v>
      </c>
    </row>
    <row r="225" spans="1:9" ht="12.75">
      <c r="A225" s="109"/>
      <c r="B225" s="111"/>
      <c r="C225" s="111"/>
      <c r="D225" s="67" t="s">
        <v>112</v>
      </c>
      <c r="E225" s="61" t="s">
        <v>114</v>
      </c>
      <c r="F225" s="61" t="s">
        <v>99</v>
      </c>
      <c r="G225" s="58">
        <v>1250</v>
      </c>
      <c r="H225" s="61" t="s">
        <v>11</v>
      </c>
      <c r="I225" s="61" t="s">
        <v>11</v>
      </c>
    </row>
    <row r="226" spans="1:9" ht="12.75">
      <c r="A226" s="86" t="s">
        <v>136</v>
      </c>
      <c r="B226" s="110" t="s">
        <v>5</v>
      </c>
      <c r="C226" s="110">
        <v>7</v>
      </c>
      <c r="D226" s="67" t="s">
        <v>112</v>
      </c>
      <c r="E226" s="61" t="s">
        <v>114</v>
      </c>
      <c r="F226" s="61" t="s">
        <v>30</v>
      </c>
      <c r="G226" s="58">
        <v>250</v>
      </c>
      <c r="H226" s="61" t="s">
        <v>11</v>
      </c>
      <c r="I226" s="61" t="s">
        <v>11</v>
      </c>
    </row>
    <row r="227" spans="1:9" ht="12.75">
      <c r="A227" s="51"/>
      <c r="B227" s="111"/>
      <c r="C227" s="111"/>
      <c r="D227" s="64" t="s">
        <v>113</v>
      </c>
      <c r="E227" s="61" t="s">
        <v>146</v>
      </c>
      <c r="F227" s="61" t="s">
        <v>58</v>
      </c>
      <c r="G227" s="58">
        <v>475.17</v>
      </c>
      <c r="H227" s="61" t="s">
        <v>11</v>
      </c>
      <c r="I227" s="61" t="s">
        <v>11</v>
      </c>
    </row>
    <row r="228" spans="1:9" ht="12.75">
      <c r="A228" s="86" t="s">
        <v>136</v>
      </c>
      <c r="B228" s="110" t="s">
        <v>5</v>
      </c>
      <c r="C228" s="110" t="s">
        <v>48</v>
      </c>
      <c r="D228" s="61" t="s">
        <v>110</v>
      </c>
      <c r="E228" s="61" t="s">
        <v>111</v>
      </c>
      <c r="F228" s="61" t="s">
        <v>4</v>
      </c>
      <c r="G228" s="58">
        <v>239.73</v>
      </c>
      <c r="H228" s="61" t="s">
        <v>11</v>
      </c>
      <c r="I228" s="61" t="s">
        <v>11</v>
      </c>
    </row>
    <row r="229" spans="1:9" ht="12.75">
      <c r="A229" s="51"/>
      <c r="B229" s="111"/>
      <c r="C229" s="111"/>
      <c r="D229" s="64" t="s">
        <v>113</v>
      </c>
      <c r="E229" s="61" t="s">
        <v>146</v>
      </c>
      <c r="F229" s="61" t="s">
        <v>38</v>
      </c>
      <c r="G229" s="58">
        <v>500</v>
      </c>
      <c r="H229" s="61" t="s">
        <v>11</v>
      </c>
      <c r="I229" s="61" t="s">
        <v>11</v>
      </c>
    </row>
    <row r="230" spans="1:9" ht="12.75">
      <c r="A230" s="86" t="s">
        <v>136</v>
      </c>
      <c r="B230" s="63">
        <v>4</v>
      </c>
      <c r="C230" s="63"/>
      <c r="D230" s="61" t="s">
        <v>110</v>
      </c>
      <c r="E230" s="61" t="s">
        <v>111</v>
      </c>
      <c r="F230" s="61" t="s">
        <v>4</v>
      </c>
      <c r="G230" s="58">
        <v>523.8</v>
      </c>
      <c r="H230" s="61" t="s">
        <v>11</v>
      </c>
      <c r="I230" s="61" t="s">
        <v>11</v>
      </c>
    </row>
    <row r="231" spans="1:9" ht="12.75">
      <c r="A231" s="86" t="s">
        <v>136</v>
      </c>
      <c r="B231" s="63" t="s">
        <v>9</v>
      </c>
      <c r="C231" s="63" t="s">
        <v>33</v>
      </c>
      <c r="D231" s="61" t="s">
        <v>110</v>
      </c>
      <c r="E231" s="61" t="s">
        <v>111</v>
      </c>
      <c r="F231" s="61" t="s">
        <v>4</v>
      </c>
      <c r="G231" s="58">
        <v>168.99</v>
      </c>
      <c r="H231" s="61" t="s">
        <v>11</v>
      </c>
      <c r="I231" s="61" t="s">
        <v>11</v>
      </c>
    </row>
    <row r="232" spans="1:9" ht="12.75">
      <c r="A232" s="86" t="s">
        <v>136</v>
      </c>
      <c r="B232" s="63">
        <v>7</v>
      </c>
      <c r="C232" s="63" t="s">
        <v>120</v>
      </c>
      <c r="D232" s="61" t="s">
        <v>110</v>
      </c>
      <c r="E232" s="61" t="s">
        <v>111</v>
      </c>
      <c r="F232" s="61" t="s">
        <v>4</v>
      </c>
      <c r="G232" s="58">
        <v>2051.97</v>
      </c>
      <c r="H232" s="61" t="s">
        <v>11</v>
      </c>
      <c r="I232" s="61" t="s">
        <v>11</v>
      </c>
    </row>
    <row r="233" spans="1:9" ht="12.75">
      <c r="A233" s="86" t="s">
        <v>136</v>
      </c>
      <c r="B233" s="63">
        <v>7</v>
      </c>
      <c r="C233" s="63" t="s">
        <v>119</v>
      </c>
      <c r="D233" s="61" t="s">
        <v>110</v>
      </c>
      <c r="E233" s="61" t="s">
        <v>111</v>
      </c>
      <c r="F233" s="61" t="s">
        <v>4</v>
      </c>
      <c r="G233" s="58">
        <v>1140.85</v>
      </c>
      <c r="H233" s="61" t="s">
        <v>11</v>
      </c>
      <c r="I233" s="61" t="s">
        <v>11</v>
      </c>
    </row>
    <row r="234" spans="1:9" ht="12.75">
      <c r="A234" s="107" t="s">
        <v>65</v>
      </c>
      <c r="B234" s="110" t="s">
        <v>57</v>
      </c>
      <c r="C234" s="110" t="s">
        <v>33</v>
      </c>
      <c r="D234" s="61" t="s">
        <v>110</v>
      </c>
      <c r="E234" s="61" t="s">
        <v>111</v>
      </c>
      <c r="F234" s="61" t="s">
        <v>4</v>
      </c>
      <c r="G234" s="58">
        <v>1058.47</v>
      </c>
      <c r="H234" s="61" t="s">
        <v>11</v>
      </c>
      <c r="I234" s="61" t="s">
        <v>11</v>
      </c>
    </row>
    <row r="235" spans="1:9" ht="12.75">
      <c r="A235" s="108"/>
      <c r="B235" s="117"/>
      <c r="C235" s="117"/>
      <c r="D235" s="67" t="s">
        <v>112</v>
      </c>
      <c r="E235" s="61" t="s">
        <v>114</v>
      </c>
      <c r="F235" s="61" t="s">
        <v>38</v>
      </c>
      <c r="G235" s="58">
        <v>500</v>
      </c>
      <c r="H235" s="61" t="s">
        <v>11</v>
      </c>
      <c r="I235" s="61" t="s">
        <v>11</v>
      </c>
    </row>
    <row r="236" spans="1:9" ht="12.75">
      <c r="A236" s="109"/>
      <c r="B236" s="111"/>
      <c r="C236" s="111"/>
      <c r="D236" s="61" t="s">
        <v>145</v>
      </c>
      <c r="E236" s="61" t="s">
        <v>146</v>
      </c>
      <c r="F236" s="61" t="s">
        <v>8</v>
      </c>
      <c r="G236" s="58">
        <v>100</v>
      </c>
      <c r="H236" s="61" t="s">
        <v>11</v>
      </c>
      <c r="I236" s="61" t="s">
        <v>11</v>
      </c>
    </row>
    <row r="237" spans="1:9" ht="12.75">
      <c r="A237" s="107" t="s">
        <v>65</v>
      </c>
      <c r="B237" s="110" t="s">
        <v>30</v>
      </c>
      <c r="C237" s="110" t="s">
        <v>33</v>
      </c>
      <c r="D237" s="61" t="s">
        <v>110</v>
      </c>
      <c r="E237" s="61" t="s">
        <v>111</v>
      </c>
      <c r="F237" s="61" t="s">
        <v>4</v>
      </c>
      <c r="G237" s="58">
        <v>927.91</v>
      </c>
      <c r="H237" s="61" t="s">
        <v>11</v>
      </c>
      <c r="I237" s="61" t="s">
        <v>11</v>
      </c>
    </row>
    <row r="238" spans="1:9" ht="12.75">
      <c r="A238" s="109"/>
      <c r="B238" s="111"/>
      <c r="C238" s="111"/>
      <c r="D238" s="67" t="s">
        <v>112</v>
      </c>
      <c r="E238" s="61" t="s">
        <v>114</v>
      </c>
      <c r="F238" s="61" t="s">
        <v>38</v>
      </c>
      <c r="G238" s="58">
        <v>500</v>
      </c>
      <c r="H238" s="61" t="s">
        <v>11</v>
      </c>
      <c r="I238" s="61" t="s">
        <v>11</v>
      </c>
    </row>
    <row r="239" spans="1:9" ht="12.75">
      <c r="A239" s="107" t="s">
        <v>65</v>
      </c>
      <c r="B239" s="110" t="s">
        <v>34</v>
      </c>
      <c r="C239" s="110" t="s">
        <v>33</v>
      </c>
      <c r="D239" s="61" t="s">
        <v>110</v>
      </c>
      <c r="E239" s="61" t="s">
        <v>111</v>
      </c>
      <c r="F239" s="61" t="s">
        <v>4</v>
      </c>
      <c r="G239" s="58">
        <v>1435.39</v>
      </c>
      <c r="H239" s="61" t="s">
        <v>11</v>
      </c>
      <c r="I239" s="61" t="s">
        <v>11</v>
      </c>
    </row>
    <row r="240" spans="1:9" ht="12.75">
      <c r="A240" s="108"/>
      <c r="B240" s="117"/>
      <c r="C240" s="117"/>
      <c r="D240" s="67" t="s">
        <v>112</v>
      </c>
      <c r="E240" s="61" t="s">
        <v>114</v>
      </c>
      <c r="F240" s="61" t="s">
        <v>42</v>
      </c>
      <c r="G240" s="58">
        <v>750</v>
      </c>
      <c r="H240" s="61" t="s">
        <v>11</v>
      </c>
      <c r="I240" s="61" t="s">
        <v>11</v>
      </c>
    </row>
    <row r="241" spans="1:9" ht="12.75">
      <c r="A241" s="108"/>
      <c r="B241" s="117"/>
      <c r="C241" s="117"/>
      <c r="D241" s="64" t="s">
        <v>113</v>
      </c>
      <c r="E241" s="61" t="s">
        <v>146</v>
      </c>
      <c r="F241" s="61" t="s">
        <v>38</v>
      </c>
      <c r="G241" s="58">
        <v>500</v>
      </c>
      <c r="H241" s="61" t="s">
        <v>11</v>
      </c>
      <c r="I241" s="61" t="s">
        <v>11</v>
      </c>
    </row>
    <row r="242" spans="1:9" ht="12.75">
      <c r="A242" s="109"/>
      <c r="B242" s="111"/>
      <c r="C242" s="111"/>
      <c r="D242" s="61" t="s">
        <v>145</v>
      </c>
      <c r="E242" s="61" t="s">
        <v>146</v>
      </c>
      <c r="F242" s="61" t="s">
        <v>8</v>
      </c>
      <c r="G242" s="58">
        <v>100</v>
      </c>
      <c r="H242" s="61" t="s">
        <v>11</v>
      </c>
      <c r="I242" s="61" t="s">
        <v>11</v>
      </c>
    </row>
    <row r="243" spans="1:9" ht="12.75">
      <c r="A243" s="107" t="s">
        <v>65</v>
      </c>
      <c r="B243" s="110" t="s">
        <v>35</v>
      </c>
      <c r="C243" s="110" t="s">
        <v>33</v>
      </c>
      <c r="D243" s="61" t="s">
        <v>110</v>
      </c>
      <c r="E243" s="61" t="s">
        <v>111</v>
      </c>
      <c r="F243" s="61" t="s">
        <v>4</v>
      </c>
      <c r="G243" s="58">
        <v>1087.4</v>
      </c>
      <c r="H243" s="61" t="s">
        <v>11</v>
      </c>
      <c r="I243" s="61" t="s">
        <v>11</v>
      </c>
    </row>
    <row r="244" spans="1:9" ht="12.75">
      <c r="A244" s="108"/>
      <c r="B244" s="117"/>
      <c r="C244" s="117"/>
      <c r="D244" s="67" t="s">
        <v>112</v>
      </c>
      <c r="E244" s="61" t="s">
        <v>114</v>
      </c>
      <c r="F244" s="61" t="s">
        <v>30</v>
      </c>
      <c r="G244" s="58">
        <v>250</v>
      </c>
      <c r="H244" s="61" t="s">
        <v>11</v>
      </c>
      <c r="I244" s="61" t="s">
        <v>11</v>
      </c>
    </row>
    <row r="245" spans="1:9" ht="12.75">
      <c r="A245" s="108"/>
      <c r="B245" s="117"/>
      <c r="C245" s="117"/>
      <c r="D245" s="64" t="s">
        <v>113</v>
      </c>
      <c r="E245" s="61" t="s">
        <v>146</v>
      </c>
      <c r="F245" s="61" t="s">
        <v>30</v>
      </c>
      <c r="G245" s="58">
        <v>250</v>
      </c>
      <c r="H245" s="61" t="s">
        <v>11</v>
      </c>
      <c r="I245" s="61" t="s">
        <v>11</v>
      </c>
    </row>
    <row r="246" spans="1:9" ht="12.75">
      <c r="A246" s="109"/>
      <c r="B246" s="111"/>
      <c r="C246" s="111"/>
      <c r="D246" s="61" t="s">
        <v>145</v>
      </c>
      <c r="E246" s="61" t="s">
        <v>146</v>
      </c>
      <c r="F246" s="61" t="s">
        <v>99</v>
      </c>
      <c r="G246" s="58">
        <v>1000</v>
      </c>
      <c r="H246" s="61" t="s">
        <v>11</v>
      </c>
      <c r="I246" s="61" t="s">
        <v>11</v>
      </c>
    </row>
    <row r="247" spans="1:9" ht="12.75">
      <c r="A247" s="62" t="s">
        <v>66</v>
      </c>
      <c r="B247" s="63">
        <v>2</v>
      </c>
      <c r="C247" s="63"/>
      <c r="D247" s="61" t="s">
        <v>110</v>
      </c>
      <c r="E247" s="61" t="s">
        <v>111</v>
      </c>
      <c r="F247" s="61" t="s">
        <v>4</v>
      </c>
      <c r="G247" s="58">
        <v>129.1</v>
      </c>
      <c r="H247" s="61" t="s">
        <v>11</v>
      </c>
      <c r="I247" s="61" t="s">
        <v>11</v>
      </c>
    </row>
    <row r="248" spans="1:9" ht="12.75">
      <c r="A248" s="62" t="s">
        <v>66</v>
      </c>
      <c r="B248" s="63">
        <v>3</v>
      </c>
      <c r="C248" s="63"/>
      <c r="D248" s="61" t="s">
        <v>110</v>
      </c>
      <c r="E248" s="61" t="s">
        <v>111</v>
      </c>
      <c r="F248" s="61" t="s">
        <v>4</v>
      </c>
      <c r="G248" s="58">
        <v>215.13</v>
      </c>
      <c r="H248" s="61" t="s">
        <v>11</v>
      </c>
      <c r="I248" s="61" t="s">
        <v>11</v>
      </c>
    </row>
    <row r="249" spans="1:9" ht="12.75">
      <c r="A249" s="107" t="s">
        <v>67</v>
      </c>
      <c r="B249" s="110" t="s">
        <v>5</v>
      </c>
      <c r="C249" s="63" t="s">
        <v>33</v>
      </c>
      <c r="D249" s="61" t="s">
        <v>110</v>
      </c>
      <c r="E249" s="61" t="s">
        <v>111</v>
      </c>
      <c r="F249" s="61" t="s">
        <v>4</v>
      </c>
      <c r="G249" s="58">
        <v>1248.59</v>
      </c>
      <c r="H249" s="61" t="s">
        <v>11</v>
      </c>
      <c r="I249" s="61" t="s">
        <v>11</v>
      </c>
    </row>
    <row r="250" spans="1:9" ht="12.75">
      <c r="A250" s="109"/>
      <c r="B250" s="111"/>
      <c r="C250" s="63"/>
      <c r="D250" s="61" t="s">
        <v>145</v>
      </c>
      <c r="E250" s="61" t="s">
        <v>146</v>
      </c>
      <c r="F250" s="61" t="s">
        <v>121</v>
      </c>
      <c r="G250" s="58">
        <v>1500</v>
      </c>
      <c r="H250" s="61" t="s">
        <v>11</v>
      </c>
      <c r="I250" s="61" t="s">
        <v>11</v>
      </c>
    </row>
    <row r="251" spans="1:9" ht="12.75">
      <c r="A251" s="37" t="s">
        <v>109</v>
      </c>
      <c r="B251" s="37"/>
      <c r="C251" s="37"/>
      <c r="D251" s="40"/>
      <c r="E251" s="40"/>
      <c r="F251" s="57" t="s">
        <v>127</v>
      </c>
      <c r="G251" s="39">
        <f>SUM(G174:G250)</f>
        <v>68660.32</v>
      </c>
      <c r="H251" s="40"/>
      <c r="I251" s="40"/>
    </row>
    <row r="252" spans="1:9" ht="12.75">
      <c r="A252" s="62" t="s">
        <v>134</v>
      </c>
      <c r="B252" s="110" t="s">
        <v>43</v>
      </c>
      <c r="C252" s="110" t="s">
        <v>33</v>
      </c>
      <c r="D252" s="61" t="s">
        <v>110</v>
      </c>
      <c r="E252" s="61" t="s">
        <v>111</v>
      </c>
      <c r="F252" s="61" t="s">
        <v>4</v>
      </c>
      <c r="G252" s="58">
        <v>2371.76</v>
      </c>
      <c r="H252" s="61" t="s">
        <v>12</v>
      </c>
      <c r="I252" s="61" t="s">
        <v>12</v>
      </c>
    </row>
    <row r="253" spans="1:9" ht="12.75">
      <c r="A253" s="51"/>
      <c r="B253" s="111"/>
      <c r="C253" s="111"/>
      <c r="D253" s="67" t="s">
        <v>112</v>
      </c>
      <c r="E253" s="61" t="s">
        <v>114</v>
      </c>
      <c r="F253" s="61" t="s">
        <v>38</v>
      </c>
      <c r="G253" s="58">
        <v>500</v>
      </c>
      <c r="H253" s="61" t="s">
        <v>12</v>
      </c>
      <c r="I253" s="61" t="s">
        <v>12</v>
      </c>
    </row>
    <row r="254" spans="1:9" ht="12.75">
      <c r="A254" s="62" t="s">
        <v>135</v>
      </c>
      <c r="B254" s="63" t="s">
        <v>10</v>
      </c>
      <c r="C254" s="63" t="s">
        <v>33</v>
      </c>
      <c r="D254" s="67" t="s">
        <v>112</v>
      </c>
      <c r="E254" s="61" t="s">
        <v>114</v>
      </c>
      <c r="F254" s="61" t="s">
        <v>122</v>
      </c>
      <c r="G254" s="58">
        <v>1750</v>
      </c>
      <c r="H254" s="61" t="s">
        <v>12</v>
      </c>
      <c r="I254" s="61" t="s">
        <v>12</v>
      </c>
    </row>
    <row r="255" spans="1:9" ht="12.75">
      <c r="A255" s="62" t="s">
        <v>135</v>
      </c>
      <c r="B255" s="63">
        <v>13</v>
      </c>
      <c r="C255" s="63" t="s">
        <v>33</v>
      </c>
      <c r="D255" s="67" t="s">
        <v>112</v>
      </c>
      <c r="E255" s="61" t="s">
        <v>114</v>
      </c>
      <c r="F255" s="61" t="s">
        <v>122</v>
      </c>
      <c r="G255" s="58">
        <v>1750</v>
      </c>
      <c r="H255" s="61" t="s">
        <v>12</v>
      </c>
      <c r="I255" s="61" t="s">
        <v>12</v>
      </c>
    </row>
    <row r="256" spans="1:9" ht="12.75">
      <c r="A256" s="107" t="s">
        <v>53</v>
      </c>
      <c r="B256" s="110" t="s">
        <v>55</v>
      </c>
      <c r="C256" s="110" t="s">
        <v>33</v>
      </c>
      <c r="D256" s="61" t="s">
        <v>110</v>
      </c>
      <c r="E256" s="61" t="s">
        <v>111</v>
      </c>
      <c r="F256" s="61" t="s">
        <v>4</v>
      </c>
      <c r="G256" s="58">
        <v>379</v>
      </c>
      <c r="H256" s="61" t="s">
        <v>12</v>
      </c>
      <c r="I256" s="61" t="s">
        <v>12</v>
      </c>
    </row>
    <row r="257" spans="1:9" ht="12.75">
      <c r="A257" s="109"/>
      <c r="B257" s="111"/>
      <c r="C257" s="111"/>
      <c r="D257" s="67" t="s">
        <v>112</v>
      </c>
      <c r="E257" s="61" t="s">
        <v>114</v>
      </c>
      <c r="F257" s="61" t="s">
        <v>42</v>
      </c>
      <c r="G257" s="58">
        <v>750</v>
      </c>
      <c r="H257" s="61" t="s">
        <v>12</v>
      </c>
      <c r="I257" s="61" t="s">
        <v>12</v>
      </c>
    </row>
    <row r="258" spans="1:9" ht="12.75">
      <c r="A258" s="107" t="s">
        <v>53</v>
      </c>
      <c r="B258" s="110" t="s">
        <v>43</v>
      </c>
      <c r="C258" s="110" t="s">
        <v>33</v>
      </c>
      <c r="D258" s="61" t="s">
        <v>110</v>
      </c>
      <c r="E258" s="61" t="s">
        <v>111</v>
      </c>
      <c r="F258" s="61" t="s">
        <v>4</v>
      </c>
      <c r="G258" s="58">
        <v>544.53</v>
      </c>
      <c r="H258" s="61" t="s">
        <v>12</v>
      </c>
      <c r="I258" s="61" t="s">
        <v>12</v>
      </c>
    </row>
    <row r="259" spans="1:9" ht="12.75">
      <c r="A259" s="109"/>
      <c r="B259" s="111"/>
      <c r="C259" s="111"/>
      <c r="D259" s="67" t="s">
        <v>112</v>
      </c>
      <c r="E259" s="61" t="s">
        <v>114</v>
      </c>
      <c r="F259" s="61" t="s">
        <v>42</v>
      </c>
      <c r="G259" s="58">
        <v>750</v>
      </c>
      <c r="H259" s="61" t="s">
        <v>12</v>
      </c>
      <c r="I259" s="61" t="s">
        <v>12</v>
      </c>
    </row>
    <row r="260" spans="1:9" ht="12.75">
      <c r="A260" s="62" t="s">
        <v>53</v>
      </c>
      <c r="B260" s="63" t="s">
        <v>29</v>
      </c>
      <c r="C260" s="63" t="s">
        <v>33</v>
      </c>
      <c r="D260" s="61" t="s">
        <v>110</v>
      </c>
      <c r="E260" s="61" t="s">
        <v>111</v>
      </c>
      <c r="F260" s="61" t="s">
        <v>4</v>
      </c>
      <c r="G260" s="58">
        <v>332</v>
      </c>
      <c r="H260" s="61" t="s">
        <v>12</v>
      </c>
      <c r="I260" s="61" t="s">
        <v>12</v>
      </c>
    </row>
    <row r="261" spans="1:9" ht="12.75">
      <c r="A261" s="107" t="s">
        <v>56</v>
      </c>
      <c r="B261" s="110" t="s">
        <v>6</v>
      </c>
      <c r="C261" s="110" t="s">
        <v>33</v>
      </c>
      <c r="D261" s="61" t="s">
        <v>110</v>
      </c>
      <c r="E261" s="61" t="s">
        <v>111</v>
      </c>
      <c r="F261" s="61" t="s">
        <v>4</v>
      </c>
      <c r="G261" s="58">
        <v>1058.97</v>
      </c>
      <c r="H261" s="61" t="s">
        <v>12</v>
      </c>
      <c r="I261" s="61" t="s">
        <v>12</v>
      </c>
    </row>
    <row r="262" spans="1:10" ht="12.75">
      <c r="A262" s="109"/>
      <c r="B262" s="111"/>
      <c r="C262" s="111"/>
      <c r="D262" s="67" t="s">
        <v>112</v>
      </c>
      <c r="E262" s="61" t="s">
        <v>114</v>
      </c>
      <c r="F262" s="61" t="s">
        <v>38</v>
      </c>
      <c r="G262" s="58">
        <v>500</v>
      </c>
      <c r="H262" s="61" t="s">
        <v>12</v>
      </c>
      <c r="I262" s="61" t="s">
        <v>12</v>
      </c>
      <c r="J262" s="6"/>
    </row>
    <row r="263" spans="1:10" ht="12.75">
      <c r="A263" s="62" t="s">
        <v>56</v>
      </c>
      <c r="B263" s="63" t="s">
        <v>7</v>
      </c>
      <c r="C263" s="63" t="s">
        <v>33</v>
      </c>
      <c r="D263" s="61" t="s">
        <v>110</v>
      </c>
      <c r="E263" s="61" t="s">
        <v>111</v>
      </c>
      <c r="F263" s="61" t="s">
        <v>4</v>
      </c>
      <c r="G263" s="58">
        <v>2913.62</v>
      </c>
      <c r="H263" s="61" t="s">
        <v>12</v>
      </c>
      <c r="I263" s="61" t="s">
        <v>12</v>
      </c>
      <c r="J263" s="6"/>
    </row>
    <row r="264" spans="1:67" s="14" customFormat="1" ht="12.75">
      <c r="A264" s="107" t="s">
        <v>56</v>
      </c>
      <c r="B264" s="110" t="s">
        <v>9</v>
      </c>
      <c r="C264" s="110" t="s">
        <v>33</v>
      </c>
      <c r="D264" s="61" t="s">
        <v>110</v>
      </c>
      <c r="E264" s="61" t="s">
        <v>111</v>
      </c>
      <c r="F264" s="61" t="s">
        <v>4</v>
      </c>
      <c r="G264" s="58">
        <v>1590.65</v>
      </c>
      <c r="H264" s="61" t="s">
        <v>12</v>
      </c>
      <c r="I264" s="61" t="s">
        <v>12</v>
      </c>
      <c r="J264" s="56">
        <v>76181.3</v>
      </c>
      <c r="K264" s="16"/>
      <c r="R264" s="17"/>
      <c r="V264" s="17"/>
      <c r="Z264" s="17"/>
      <c r="AD264" s="17"/>
      <c r="AH264" s="17"/>
      <c r="AL264" s="17"/>
      <c r="AP264" s="17"/>
      <c r="AT264" s="17"/>
      <c r="AX264" s="17"/>
      <c r="BB264" s="17"/>
      <c r="BF264" s="17"/>
      <c r="BJ264" s="17"/>
      <c r="BN264" s="17"/>
      <c r="BO264" s="15"/>
    </row>
    <row r="265" spans="1:67" ht="12.75">
      <c r="A265" s="109"/>
      <c r="B265" s="111"/>
      <c r="C265" s="111"/>
      <c r="D265" s="64" t="s">
        <v>113</v>
      </c>
      <c r="E265" s="61" t="s">
        <v>146</v>
      </c>
      <c r="F265" s="61" t="s">
        <v>42</v>
      </c>
      <c r="G265" s="58">
        <v>750</v>
      </c>
      <c r="H265" s="61" t="s">
        <v>12</v>
      </c>
      <c r="I265" s="61" t="s">
        <v>12</v>
      </c>
      <c r="Y265" s="6"/>
      <c r="BO265" s="29"/>
    </row>
    <row r="266" spans="1:67" ht="12.75">
      <c r="A266" s="107" t="s">
        <v>56</v>
      </c>
      <c r="B266" s="110">
        <v>8</v>
      </c>
      <c r="C266" s="110" t="s">
        <v>33</v>
      </c>
      <c r="D266" s="61" t="s">
        <v>110</v>
      </c>
      <c r="E266" s="61" t="s">
        <v>111</v>
      </c>
      <c r="F266" s="61" t="s">
        <v>4</v>
      </c>
      <c r="G266" s="58">
        <v>1211.21</v>
      </c>
      <c r="H266" s="61" t="s">
        <v>12</v>
      </c>
      <c r="I266" s="61" t="s">
        <v>12</v>
      </c>
      <c r="Y266" s="6"/>
      <c r="BO266" s="29"/>
    </row>
    <row r="267" spans="1:9" ht="12.75">
      <c r="A267" s="108"/>
      <c r="B267" s="117"/>
      <c r="C267" s="117"/>
      <c r="D267" s="67" t="s">
        <v>112</v>
      </c>
      <c r="E267" s="61" t="s">
        <v>114</v>
      </c>
      <c r="F267" s="61" t="s">
        <v>42</v>
      </c>
      <c r="G267" s="58">
        <v>750</v>
      </c>
      <c r="H267" s="61" t="s">
        <v>12</v>
      </c>
      <c r="I267" s="61" t="s">
        <v>12</v>
      </c>
    </row>
    <row r="268" spans="1:9" ht="12.75">
      <c r="A268" s="109"/>
      <c r="B268" s="111"/>
      <c r="C268" s="111"/>
      <c r="D268" s="64" t="s">
        <v>113</v>
      </c>
      <c r="E268" s="61" t="s">
        <v>146</v>
      </c>
      <c r="F268" s="61" t="s">
        <v>42</v>
      </c>
      <c r="G268" s="58">
        <v>750</v>
      </c>
      <c r="H268" s="61" t="s">
        <v>12</v>
      </c>
      <c r="I268" s="61" t="s">
        <v>12</v>
      </c>
    </row>
    <row r="269" spans="1:9" ht="12.75">
      <c r="A269" s="107" t="s">
        <v>133</v>
      </c>
      <c r="B269" s="110" t="s">
        <v>10</v>
      </c>
      <c r="C269" s="110" t="s">
        <v>33</v>
      </c>
      <c r="D269" s="61" t="s">
        <v>110</v>
      </c>
      <c r="E269" s="61" t="s">
        <v>111</v>
      </c>
      <c r="F269" s="61" t="s">
        <v>4</v>
      </c>
      <c r="G269" s="58">
        <v>1475.75</v>
      </c>
      <c r="H269" s="61" t="s">
        <v>12</v>
      </c>
      <c r="I269" s="61" t="s">
        <v>12</v>
      </c>
    </row>
    <row r="270" spans="1:67" ht="12.75">
      <c r="A270" s="109"/>
      <c r="B270" s="111"/>
      <c r="C270" s="111"/>
      <c r="D270" s="67" t="s">
        <v>112</v>
      </c>
      <c r="E270" s="61" t="s">
        <v>114</v>
      </c>
      <c r="F270" s="61" t="s">
        <v>38</v>
      </c>
      <c r="G270" s="58">
        <v>500</v>
      </c>
      <c r="H270" s="61" t="s">
        <v>12</v>
      </c>
      <c r="I270" s="61" t="s">
        <v>12</v>
      </c>
      <c r="Y270" s="6"/>
      <c r="BO270" s="29"/>
    </row>
    <row r="271" spans="1:9" ht="12.75">
      <c r="A271" s="107" t="s">
        <v>133</v>
      </c>
      <c r="B271" s="110" t="s">
        <v>57</v>
      </c>
      <c r="C271" s="110" t="s">
        <v>33</v>
      </c>
      <c r="D271" s="61" t="s">
        <v>110</v>
      </c>
      <c r="E271" s="61" t="s">
        <v>111</v>
      </c>
      <c r="F271" s="61" t="s">
        <v>4</v>
      </c>
      <c r="G271" s="58">
        <v>3332.09</v>
      </c>
      <c r="H271" s="61" t="s">
        <v>12</v>
      </c>
      <c r="I271" s="61" t="s">
        <v>12</v>
      </c>
    </row>
    <row r="272" spans="1:9" ht="12.75">
      <c r="A272" s="109"/>
      <c r="B272" s="111"/>
      <c r="C272" s="111"/>
      <c r="D272" s="67" t="s">
        <v>112</v>
      </c>
      <c r="E272" s="61" t="s">
        <v>114</v>
      </c>
      <c r="F272" s="61" t="s">
        <v>42</v>
      </c>
      <c r="G272" s="58">
        <v>750</v>
      </c>
      <c r="H272" s="61" t="s">
        <v>12</v>
      </c>
      <c r="I272" s="61" t="s">
        <v>12</v>
      </c>
    </row>
    <row r="273" spans="1:9" ht="12.75">
      <c r="A273" s="107" t="s">
        <v>133</v>
      </c>
      <c r="B273" s="110" t="s">
        <v>62</v>
      </c>
      <c r="C273" s="110" t="s">
        <v>33</v>
      </c>
      <c r="D273" s="61" t="s">
        <v>110</v>
      </c>
      <c r="E273" s="61" t="s">
        <v>111</v>
      </c>
      <c r="F273" s="61" t="s">
        <v>4</v>
      </c>
      <c r="G273" s="58">
        <v>1083.56</v>
      </c>
      <c r="H273" s="61" t="s">
        <v>12</v>
      </c>
      <c r="I273" s="61" t="s">
        <v>12</v>
      </c>
    </row>
    <row r="274" spans="1:9" ht="12.75">
      <c r="A274" s="109"/>
      <c r="B274" s="111"/>
      <c r="C274" s="111"/>
      <c r="D274" s="67" t="s">
        <v>112</v>
      </c>
      <c r="E274" s="61" t="s">
        <v>114</v>
      </c>
      <c r="F274" s="61" t="s">
        <v>38</v>
      </c>
      <c r="G274" s="58">
        <v>500</v>
      </c>
      <c r="H274" s="61" t="s">
        <v>12</v>
      </c>
      <c r="I274" s="61" t="s">
        <v>12</v>
      </c>
    </row>
    <row r="275" spans="1:9" ht="12.75">
      <c r="A275" s="62" t="s">
        <v>133</v>
      </c>
      <c r="B275" s="63" t="s">
        <v>30</v>
      </c>
      <c r="C275" s="63" t="s">
        <v>4</v>
      </c>
      <c r="D275" s="61" t="s">
        <v>110</v>
      </c>
      <c r="E275" s="61" t="s">
        <v>111</v>
      </c>
      <c r="F275" s="61" t="s">
        <v>4</v>
      </c>
      <c r="G275" s="58">
        <v>1664.36</v>
      </c>
      <c r="H275" s="61" t="s">
        <v>12</v>
      </c>
      <c r="I275" s="61" t="s">
        <v>12</v>
      </c>
    </row>
    <row r="276" spans="1:10" ht="12.75">
      <c r="A276" s="62" t="s">
        <v>133</v>
      </c>
      <c r="B276" s="63" t="s">
        <v>30</v>
      </c>
      <c r="C276" s="63" t="s">
        <v>5</v>
      </c>
      <c r="D276" s="61" t="s">
        <v>110</v>
      </c>
      <c r="E276" s="61" t="s">
        <v>111</v>
      </c>
      <c r="F276" s="61" t="s">
        <v>4</v>
      </c>
      <c r="G276" s="58">
        <v>315.99</v>
      </c>
      <c r="H276" s="61" t="s">
        <v>12</v>
      </c>
      <c r="I276" s="61" t="s">
        <v>12</v>
      </c>
      <c r="J276" s="6"/>
    </row>
    <row r="277" spans="1:67" ht="12.75">
      <c r="A277" s="107" t="s">
        <v>133</v>
      </c>
      <c r="B277" s="110" t="s">
        <v>30</v>
      </c>
      <c r="C277" s="110" t="s">
        <v>6</v>
      </c>
      <c r="D277" s="61" t="s">
        <v>110</v>
      </c>
      <c r="E277" s="61" t="s">
        <v>111</v>
      </c>
      <c r="F277" s="61" t="s">
        <v>4</v>
      </c>
      <c r="G277" s="58">
        <v>249.87</v>
      </c>
      <c r="H277" s="61" t="s">
        <v>12</v>
      </c>
      <c r="I277" s="61" t="s">
        <v>12</v>
      </c>
      <c r="Y277" s="6"/>
      <c r="BO277" s="29"/>
    </row>
    <row r="278" spans="1:67" ht="12.75">
      <c r="A278" s="108"/>
      <c r="B278" s="117"/>
      <c r="C278" s="117"/>
      <c r="D278" s="67" t="s">
        <v>112</v>
      </c>
      <c r="E278" s="61" t="s">
        <v>114</v>
      </c>
      <c r="F278" s="61" t="s">
        <v>30</v>
      </c>
      <c r="G278" s="58">
        <v>250</v>
      </c>
      <c r="H278" s="61" t="s">
        <v>12</v>
      </c>
      <c r="I278" s="61" t="s">
        <v>12</v>
      </c>
      <c r="Y278" s="6"/>
      <c r="BO278" s="29"/>
    </row>
    <row r="279" spans="1:9" ht="12.75">
      <c r="A279" s="109"/>
      <c r="B279" s="111"/>
      <c r="C279" s="111"/>
      <c r="D279" s="64" t="s">
        <v>113</v>
      </c>
      <c r="E279" s="61" t="s">
        <v>146</v>
      </c>
      <c r="F279" s="61" t="s">
        <v>35</v>
      </c>
      <c r="G279" s="58">
        <v>350</v>
      </c>
      <c r="H279" s="61" t="s">
        <v>12</v>
      </c>
      <c r="I279" s="61" t="s">
        <v>12</v>
      </c>
    </row>
    <row r="280" spans="1:9" ht="12.75">
      <c r="A280" s="86" t="s">
        <v>136</v>
      </c>
      <c r="B280" s="110" t="s">
        <v>5</v>
      </c>
      <c r="C280" s="110">
        <v>5</v>
      </c>
      <c r="D280" s="67" t="s">
        <v>112</v>
      </c>
      <c r="E280" s="61" t="s">
        <v>114</v>
      </c>
      <c r="F280" s="61" t="s">
        <v>38</v>
      </c>
      <c r="G280" s="58">
        <v>500</v>
      </c>
      <c r="H280" s="61" t="s">
        <v>12</v>
      </c>
      <c r="I280" s="61" t="s">
        <v>12</v>
      </c>
    </row>
    <row r="281" spans="1:9" ht="12.75">
      <c r="A281" s="51"/>
      <c r="B281" s="111"/>
      <c r="C281" s="111"/>
      <c r="D281" s="46" t="s">
        <v>144</v>
      </c>
      <c r="E281" s="61" t="s">
        <v>146</v>
      </c>
      <c r="F281" s="61" t="s">
        <v>99</v>
      </c>
      <c r="G281" s="58">
        <v>1000</v>
      </c>
      <c r="H281" s="61" t="s">
        <v>12</v>
      </c>
      <c r="I281" s="61" t="s">
        <v>12</v>
      </c>
    </row>
    <row r="282" spans="1:9" ht="12.75">
      <c r="A282" s="86" t="s">
        <v>136</v>
      </c>
      <c r="B282" s="54">
        <v>2</v>
      </c>
      <c r="C282" s="54">
        <v>10</v>
      </c>
      <c r="D282" s="67" t="s">
        <v>112</v>
      </c>
      <c r="E282" s="61" t="s">
        <v>114</v>
      </c>
      <c r="F282" s="61" t="s">
        <v>42</v>
      </c>
      <c r="G282" s="58">
        <v>750</v>
      </c>
      <c r="H282" s="61" t="s">
        <v>12</v>
      </c>
      <c r="I282" s="61" t="s">
        <v>12</v>
      </c>
    </row>
    <row r="283" spans="1:9" ht="12.75">
      <c r="A283" s="86" t="s">
        <v>137</v>
      </c>
      <c r="B283" s="110" t="s">
        <v>7</v>
      </c>
      <c r="C283" s="110" t="s">
        <v>33</v>
      </c>
      <c r="D283" s="61" t="s">
        <v>110</v>
      </c>
      <c r="E283" s="61" t="s">
        <v>111</v>
      </c>
      <c r="F283" s="61" t="s">
        <v>4</v>
      </c>
      <c r="G283" s="58">
        <v>1532.55</v>
      </c>
      <c r="H283" s="61" t="s">
        <v>12</v>
      </c>
      <c r="I283" s="61" t="s">
        <v>12</v>
      </c>
    </row>
    <row r="284" spans="1:9" ht="12.75">
      <c r="A284" s="79"/>
      <c r="B284" s="117"/>
      <c r="C284" s="117"/>
      <c r="D284" s="67" t="s">
        <v>112</v>
      </c>
      <c r="E284" s="61" t="s">
        <v>114</v>
      </c>
      <c r="F284" s="61" t="s">
        <v>83</v>
      </c>
      <c r="G284" s="58">
        <v>2500</v>
      </c>
      <c r="H284" s="61" t="s">
        <v>12</v>
      </c>
      <c r="I284" s="61" t="s">
        <v>12</v>
      </c>
    </row>
    <row r="285" spans="1:9" ht="12.75">
      <c r="A285" s="51"/>
      <c r="B285" s="111"/>
      <c r="C285" s="111"/>
      <c r="D285" s="64" t="s">
        <v>113</v>
      </c>
      <c r="E285" s="61" t="s">
        <v>146</v>
      </c>
      <c r="F285" s="61" t="s">
        <v>42</v>
      </c>
      <c r="G285" s="58">
        <v>750</v>
      </c>
      <c r="H285" s="61" t="s">
        <v>12</v>
      </c>
      <c r="I285" s="61" t="s">
        <v>12</v>
      </c>
    </row>
    <row r="286" spans="1:9" ht="12.75">
      <c r="A286" s="86" t="s">
        <v>137</v>
      </c>
      <c r="B286" s="110" t="s">
        <v>9</v>
      </c>
      <c r="C286" s="110" t="s">
        <v>33</v>
      </c>
      <c r="D286" s="61" t="s">
        <v>110</v>
      </c>
      <c r="E286" s="61" t="s">
        <v>111</v>
      </c>
      <c r="F286" s="61" t="s">
        <v>4</v>
      </c>
      <c r="G286" s="58">
        <v>2334.55</v>
      </c>
      <c r="H286" s="61" t="s">
        <v>12</v>
      </c>
      <c r="I286" s="61" t="s">
        <v>12</v>
      </c>
    </row>
    <row r="287" spans="1:9" ht="12.75">
      <c r="A287" s="79"/>
      <c r="B287" s="117"/>
      <c r="C287" s="117"/>
      <c r="D287" s="64" t="s">
        <v>113</v>
      </c>
      <c r="E287" s="61" t="s">
        <v>146</v>
      </c>
      <c r="F287" s="61" t="s">
        <v>30</v>
      </c>
      <c r="G287" s="58">
        <v>250</v>
      </c>
      <c r="H287" s="61" t="s">
        <v>12</v>
      </c>
      <c r="I287" s="61" t="s">
        <v>12</v>
      </c>
    </row>
    <row r="288" spans="1:9" ht="12.75">
      <c r="A288" s="51"/>
      <c r="B288" s="111"/>
      <c r="C288" s="111"/>
      <c r="D288" s="61" t="s">
        <v>116</v>
      </c>
      <c r="E288" s="46" t="s">
        <v>114</v>
      </c>
      <c r="F288" s="61" t="s">
        <v>42</v>
      </c>
      <c r="G288" s="58">
        <v>360</v>
      </c>
      <c r="H288" s="61" t="s">
        <v>12</v>
      </c>
      <c r="I288" s="61" t="s">
        <v>12</v>
      </c>
    </row>
    <row r="289" spans="1:9" ht="12.75">
      <c r="A289" s="86" t="s">
        <v>137</v>
      </c>
      <c r="B289" s="63" t="s">
        <v>57</v>
      </c>
      <c r="C289" s="63" t="s">
        <v>33</v>
      </c>
      <c r="D289" s="61" t="s">
        <v>110</v>
      </c>
      <c r="E289" s="61" t="s">
        <v>111</v>
      </c>
      <c r="F289" s="61" t="s">
        <v>4</v>
      </c>
      <c r="G289" s="58">
        <v>2381.43</v>
      </c>
      <c r="H289" s="61" t="s">
        <v>12</v>
      </c>
      <c r="I289" s="61" t="s">
        <v>12</v>
      </c>
    </row>
    <row r="290" spans="1:9" ht="12.75">
      <c r="A290" s="86" t="s">
        <v>137</v>
      </c>
      <c r="B290" s="110" t="s">
        <v>30</v>
      </c>
      <c r="C290" s="110" t="s">
        <v>33</v>
      </c>
      <c r="D290" s="61" t="s">
        <v>110</v>
      </c>
      <c r="E290" s="61" t="s">
        <v>111</v>
      </c>
      <c r="F290" s="61" t="s">
        <v>4</v>
      </c>
      <c r="G290" s="58">
        <v>1896.54</v>
      </c>
      <c r="H290" s="61" t="s">
        <v>12</v>
      </c>
      <c r="I290" s="61" t="s">
        <v>12</v>
      </c>
    </row>
    <row r="291" spans="1:9" ht="12.75">
      <c r="A291" s="79"/>
      <c r="B291" s="117"/>
      <c r="C291" s="117"/>
      <c r="D291" s="67" t="s">
        <v>112</v>
      </c>
      <c r="E291" s="46" t="s">
        <v>114</v>
      </c>
      <c r="F291" s="61" t="s">
        <v>83</v>
      </c>
      <c r="G291" s="58">
        <v>2500</v>
      </c>
      <c r="H291" s="61" t="s">
        <v>12</v>
      </c>
      <c r="I291" s="61" t="s">
        <v>12</v>
      </c>
    </row>
    <row r="292" spans="1:9" ht="12.75">
      <c r="A292" s="51"/>
      <c r="B292" s="111"/>
      <c r="C292" s="111"/>
      <c r="D292" s="64" t="s">
        <v>113</v>
      </c>
      <c r="E292" s="61" t="s">
        <v>146</v>
      </c>
      <c r="F292" s="61" t="s">
        <v>38</v>
      </c>
      <c r="G292" s="58">
        <v>500</v>
      </c>
      <c r="H292" s="61" t="s">
        <v>12</v>
      </c>
      <c r="I292" s="61" t="s">
        <v>12</v>
      </c>
    </row>
    <row r="293" spans="1:9" ht="12.75">
      <c r="A293" s="86" t="s">
        <v>137</v>
      </c>
      <c r="B293" s="110" t="s">
        <v>34</v>
      </c>
      <c r="C293" s="110" t="s">
        <v>33</v>
      </c>
      <c r="D293" s="61" t="s">
        <v>110</v>
      </c>
      <c r="E293" s="61" t="s">
        <v>111</v>
      </c>
      <c r="F293" s="61" t="s">
        <v>4</v>
      </c>
      <c r="G293" s="58">
        <v>1272.5</v>
      </c>
      <c r="H293" s="61" t="s">
        <v>12</v>
      </c>
      <c r="I293" s="61" t="s">
        <v>12</v>
      </c>
    </row>
    <row r="294" spans="1:9" ht="12.75">
      <c r="A294" s="79"/>
      <c r="B294" s="117"/>
      <c r="C294" s="117"/>
      <c r="D294" s="67" t="s">
        <v>112</v>
      </c>
      <c r="E294" s="46" t="s">
        <v>114</v>
      </c>
      <c r="F294" s="61" t="s">
        <v>38</v>
      </c>
      <c r="G294" s="58">
        <v>500</v>
      </c>
      <c r="H294" s="61" t="s">
        <v>12</v>
      </c>
      <c r="I294" s="61" t="s">
        <v>12</v>
      </c>
    </row>
    <row r="295" spans="1:9" ht="12.75">
      <c r="A295" s="51"/>
      <c r="B295" s="111"/>
      <c r="C295" s="111"/>
      <c r="D295" s="61" t="s">
        <v>116</v>
      </c>
      <c r="E295" s="46" t="s">
        <v>114</v>
      </c>
      <c r="F295" s="61" t="s">
        <v>42</v>
      </c>
      <c r="G295" s="58">
        <v>360</v>
      </c>
      <c r="H295" s="61" t="s">
        <v>12</v>
      </c>
      <c r="I295" s="61" t="s">
        <v>12</v>
      </c>
    </row>
    <row r="296" spans="1:9" ht="12.75">
      <c r="A296" s="107" t="s">
        <v>67</v>
      </c>
      <c r="B296" s="110" t="s">
        <v>7</v>
      </c>
      <c r="C296" s="110" t="s">
        <v>33</v>
      </c>
      <c r="D296" s="61" t="s">
        <v>110</v>
      </c>
      <c r="E296" s="61" t="s">
        <v>111</v>
      </c>
      <c r="F296" s="61" t="s">
        <v>4</v>
      </c>
      <c r="G296" s="58">
        <v>1258.09</v>
      </c>
      <c r="H296" s="61" t="s">
        <v>12</v>
      </c>
      <c r="I296" s="61" t="s">
        <v>12</v>
      </c>
    </row>
    <row r="297" spans="1:9" ht="12.75">
      <c r="A297" s="109"/>
      <c r="B297" s="111"/>
      <c r="C297" s="111"/>
      <c r="D297" s="46" t="s">
        <v>144</v>
      </c>
      <c r="E297" s="61" t="s">
        <v>146</v>
      </c>
      <c r="F297" s="61" t="s">
        <v>123</v>
      </c>
      <c r="G297" s="58">
        <v>1450</v>
      </c>
      <c r="H297" s="61" t="s">
        <v>12</v>
      </c>
      <c r="I297" s="61" t="s">
        <v>12</v>
      </c>
    </row>
    <row r="298" spans="1:9" ht="12.75">
      <c r="A298" s="107" t="s">
        <v>67</v>
      </c>
      <c r="B298" s="110" t="s">
        <v>9</v>
      </c>
      <c r="C298" s="110" t="s">
        <v>33</v>
      </c>
      <c r="D298" s="61" t="s">
        <v>110</v>
      </c>
      <c r="E298" s="61" t="s">
        <v>111</v>
      </c>
      <c r="F298" s="61" t="s">
        <v>4</v>
      </c>
      <c r="G298" s="58">
        <v>713.44</v>
      </c>
      <c r="H298" s="61" t="s">
        <v>12</v>
      </c>
      <c r="I298" s="61" t="s">
        <v>12</v>
      </c>
    </row>
    <row r="299" spans="1:9" ht="12.75">
      <c r="A299" s="109"/>
      <c r="B299" s="111"/>
      <c r="C299" s="111"/>
      <c r="D299" s="46" t="s">
        <v>144</v>
      </c>
      <c r="E299" s="61" t="s">
        <v>146</v>
      </c>
      <c r="F299" s="61" t="s">
        <v>79</v>
      </c>
      <c r="G299" s="58">
        <v>1800</v>
      </c>
      <c r="H299" s="61" t="s">
        <v>12</v>
      </c>
      <c r="I299" s="61" t="s">
        <v>12</v>
      </c>
    </row>
    <row r="300" spans="1:9" ht="12.75">
      <c r="A300" s="107" t="s">
        <v>67</v>
      </c>
      <c r="B300" s="110" t="s">
        <v>57</v>
      </c>
      <c r="C300" s="110" t="s">
        <v>33</v>
      </c>
      <c r="D300" s="61" t="s">
        <v>110</v>
      </c>
      <c r="E300" s="61" t="s">
        <v>111</v>
      </c>
      <c r="F300" s="61" t="s">
        <v>4</v>
      </c>
      <c r="G300" s="58">
        <v>1448.06</v>
      </c>
      <c r="H300" s="61" t="s">
        <v>12</v>
      </c>
      <c r="I300" s="61" t="s">
        <v>12</v>
      </c>
    </row>
    <row r="301" spans="1:9" ht="12.75">
      <c r="A301" s="109"/>
      <c r="B301" s="111"/>
      <c r="C301" s="111"/>
      <c r="D301" s="46" t="s">
        <v>144</v>
      </c>
      <c r="E301" s="61" t="s">
        <v>146</v>
      </c>
      <c r="F301" s="61" t="s">
        <v>124</v>
      </c>
      <c r="G301" s="58">
        <v>940</v>
      </c>
      <c r="H301" s="61" t="s">
        <v>12</v>
      </c>
      <c r="I301" s="61" t="s">
        <v>12</v>
      </c>
    </row>
    <row r="302" spans="1:9" ht="12.75">
      <c r="A302" s="62" t="s">
        <v>67</v>
      </c>
      <c r="B302" s="63" t="s">
        <v>30</v>
      </c>
      <c r="C302" s="63" t="s">
        <v>33</v>
      </c>
      <c r="D302" s="61" t="s">
        <v>110</v>
      </c>
      <c r="E302" s="61" t="s">
        <v>111</v>
      </c>
      <c r="F302" s="61" t="s">
        <v>4</v>
      </c>
      <c r="G302" s="58">
        <v>2660.89</v>
      </c>
      <c r="H302" s="61" t="s">
        <v>12</v>
      </c>
      <c r="I302" s="61" t="s">
        <v>12</v>
      </c>
    </row>
    <row r="303" spans="1:9" ht="12.75">
      <c r="A303" s="107" t="s">
        <v>67</v>
      </c>
      <c r="B303" s="110" t="s">
        <v>34</v>
      </c>
      <c r="C303" s="110" t="s">
        <v>33</v>
      </c>
      <c r="D303" s="61" t="s">
        <v>110</v>
      </c>
      <c r="E303" s="61" t="s">
        <v>111</v>
      </c>
      <c r="F303" s="61" t="s">
        <v>4</v>
      </c>
      <c r="G303" s="58">
        <v>571.44</v>
      </c>
      <c r="H303" s="61" t="s">
        <v>12</v>
      </c>
      <c r="I303" s="61" t="s">
        <v>12</v>
      </c>
    </row>
    <row r="304" spans="1:9" ht="12.75">
      <c r="A304" s="109"/>
      <c r="B304" s="111"/>
      <c r="C304" s="111"/>
      <c r="D304" s="67" t="s">
        <v>112</v>
      </c>
      <c r="E304" s="46" t="s">
        <v>114</v>
      </c>
      <c r="F304" s="61" t="s">
        <v>99</v>
      </c>
      <c r="G304" s="58">
        <v>1250</v>
      </c>
      <c r="H304" s="61" t="s">
        <v>12</v>
      </c>
      <c r="I304" s="61" t="s">
        <v>12</v>
      </c>
    </row>
    <row r="305" spans="1:9" ht="12.75">
      <c r="A305" s="51" t="s">
        <v>128</v>
      </c>
      <c r="B305" s="54">
        <v>120</v>
      </c>
      <c r="C305" s="54"/>
      <c r="D305" s="61" t="s">
        <v>110</v>
      </c>
      <c r="E305" s="61" t="s">
        <v>111</v>
      </c>
      <c r="F305" s="61" t="s">
        <v>4</v>
      </c>
      <c r="G305" s="58">
        <v>311.84</v>
      </c>
      <c r="H305" s="61" t="s">
        <v>12</v>
      </c>
      <c r="I305" s="61" t="s">
        <v>12</v>
      </c>
    </row>
    <row r="306" spans="1:9" ht="12.75">
      <c r="A306" s="62" t="s">
        <v>71</v>
      </c>
      <c r="B306" s="63" t="s">
        <v>58</v>
      </c>
      <c r="C306" s="63" t="s">
        <v>33</v>
      </c>
      <c r="D306" s="61" t="s">
        <v>110</v>
      </c>
      <c r="E306" s="61" t="s">
        <v>111</v>
      </c>
      <c r="F306" s="61" t="s">
        <v>4</v>
      </c>
      <c r="G306" s="58">
        <v>1185.17</v>
      </c>
      <c r="H306" s="61" t="s">
        <v>12</v>
      </c>
      <c r="I306" s="61" t="s">
        <v>12</v>
      </c>
    </row>
    <row r="307" spans="1:9" ht="12.75">
      <c r="A307" s="62" t="s">
        <v>71</v>
      </c>
      <c r="B307" s="63" t="s">
        <v>40</v>
      </c>
      <c r="C307" s="63" t="s">
        <v>33</v>
      </c>
      <c r="D307" s="61" t="s">
        <v>110</v>
      </c>
      <c r="E307" s="61" t="s">
        <v>111</v>
      </c>
      <c r="F307" s="61" t="s">
        <v>4</v>
      </c>
      <c r="G307" s="58">
        <v>2458.56</v>
      </c>
      <c r="H307" s="61" t="s">
        <v>12</v>
      </c>
      <c r="I307" s="61" t="s">
        <v>12</v>
      </c>
    </row>
    <row r="308" spans="1:9" ht="12.75">
      <c r="A308" s="62" t="s">
        <v>71</v>
      </c>
      <c r="B308" s="63" t="s">
        <v>41</v>
      </c>
      <c r="C308" s="63" t="s">
        <v>33</v>
      </c>
      <c r="D308" s="61" t="s">
        <v>110</v>
      </c>
      <c r="E308" s="61" t="s">
        <v>111</v>
      </c>
      <c r="F308" s="61" t="s">
        <v>4</v>
      </c>
      <c r="G308" s="58">
        <v>2570</v>
      </c>
      <c r="H308" s="61" t="s">
        <v>12</v>
      </c>
      <c r="I308" s="61" t="s">
        <v>12</v>
      </c>
    </row>
    <row r="309" spans="1:9" ht="12.75">
      <c r="A309" s="107" t="s">
        <v>71</v>
      </c>
      <c r="B309" s="110" t="s">
        <v>42</v>
      </c>
      <c r="C309" s="110" t="s">
        <v>33</v>
      </c>
      <c r="D309" s="61" t="s">
        <v>110</v>
      </c>
      <c r="E309" s="61" t="s">
        <v>111</v>
      </c>
      <c r="F309" s="61" t="s">
        <v>4</v>
      </c>
      <c r="G309" s="58">
        <v>107.53</v>
      </c>
      <c r="H309" s="61" t="s">
        <v>12</v>
      </c>
      <c r="I309" s="61" t="s">
        <v>12</v>
      </c>
    </row>
    <row r="310" spans="1:9" ht="12.75">
      <c r="A310" s="108"/>
      <c r="B310" s="117"/>
      <c r="C310" s="117"/>
      <c r="D310" s="64" t="s">
        <v>113</v>
      </c>
      <c r="E310" s="61" t="s">
        <v>146</v>
      </c>
      <c r="F310" s="61" t="s">
        <v>30</v>
      </c>
      <c r="G310" s="58">
        <v>250</v>
      </c>
      <c r="H310" s="61" t="s">
        <v>12</v>
      </c>
      <c r="I310" s="61" t="s">
        <v>12</v>
      </c>
    </row>
    <row r="311" spans="1:9" ht="12.75">
      <c r="A311" s="109"/>
      <c r="B311" s="111"/>
      <c r="C311" s="111"/>
      <c r="D311" s="61" t="s">
        <v>115</v>
      </c>
      <c r="E311" s="61" t="s">
        <v>114</v>
      </c>
      <c r="F311" s="61" t="s">
        <v>57</v>
      </c>
      <c r="G311" s="58">
        <v>96</v>
      </c>
      <c r="H311" s="61" t="s">
        <v>12</v>
      </c>
      <c r="I311" s="61" t="s">
        <v>12</v>
      </c>
    </row>
    <row r="312" spans="1:9" ht="12.75">
      <c r="A312" s="68" t="s">
        <v>139</v>
      </c>
      <c r="B312" s="69">
        <v>34</v>
      </c>
      <c r="C312" s="69"/>
      <c r="D312" s="61" t="s">
        <v>110</v>
      </c>
      <c r="E312" s="61" t="s">
        <v>111</v>
      </c>
      <c r="F312" s="61" t="s">
        <v>4</v>
      </c>
      <c r="G312" s="58">
        <v>372.27</v>
      </c>
      <c r="H312" s="61" t="s">
        <v>12</v>
      </c>
      <c r="I312" s="61" t="s">
        <v>12</v>
      </c>
    </row>
    <row r="313" spans="1:9" ht="12.75">
      <c r="A313" s="68" t="s">
        <v>139</v>
      </c>
      <c r="B313" s="110">
        <v>40</v>
      </c>
      <c r="C313" s="162"/>
      <c r="D313" s="61" t="s">
        <v>110</v>
      </c>
      <c r="E313" s="61" t="s">
        <v>111</v>
      </c>
      <c r="F313" s="61" t="s">
        <v>4</v>
      </c>
      <c r="G313" s="58">
        <v>816.82</v>
      </c>
      <c r="H313" s="61" t="s">
        <v>12</v>
      </c>
      <c r="I313" s="61" t="s">
        <v>12</v>
      </c>
    </row>
    <row r="314" spans="1:9" ht="12.75">
      <c r="A314" s="79"/>
      <c r="B314" s="117"/>
      <c r="C314" s="163"/>
      <c r="D314" s="61" t="s">
        <v>116</v>
      </c>
      <c r="E314" s="61" t="s">
        <v>114</v>
      </c>
      <c r="F314" s="61" t="s">
        <v>30</v>
      </c>
      <c r="G314" s="58">
        <v>120</v>
      </c>
      <c r="H314" s="61" t="s">
        <v>12</v>
      </c>
      <c r="I314" s="61" t="s">
        <v>12</v>
      </c>
    </row>
    <row r="315" spans="1:9" ht="12.75">
      <c r="A315" s="51"/>
      <c r="B315" s="111"/>
      <c r="C315" s="164"/>
      <c r="D315" s="61" t="s">
        <v>115</v>
      </c>
      <c r="E315" s="61" t="s">
        <v>114</v>
      </c>
      <c r="F315" s="61" t="s">
        <v>30</v>
      </c>
      <c r="G315" s="58">
        <v>120</v>
      </c>
      <c r="H315" s="61" t="s">
        <v>12</v>
      </c>
      <c r="I315" s="61" t="s">
        <v>12</v>
      </c>
    </row>
    <row r="316" spans="1:9" ht="12.75">
      <c r="A316" s="68" t="s">
        <v>139</v>
      </c>
      <c r="B316" s="69">
        <v>57</v>
      </c>
      <c r="C316" s="69"/>
      <c r="D316" s="61" t="s">
        <v>110</v>
      </c>
      <c r="E316" s="61" t="s">
        <v>111</v>
      </c>
      <c r="F316" s="61" t="s">
        <v>4</v>
      </c>
      <c r="G316" s="58">
        <v>275.55</v>
      </c>
      <c r="H316" s="61" t="s">
        <v>12</v>
      </c>
      <c r="I316" s="61" t="s">
        <v>12</v>
      </c>
    </row>
    <row r="317" spans="1:9" ht="12.75">
      <c r="A317" s="68" t="s">
        <v>139</v>
      </c>
      <c r="B317" s="69">
        <v>59</v>
      </c>
      <c r="C317" s="69"/>
      <c r="D317" s="61" t="s">
        <v>110</v>
      </c>
      <c r="E317" s="61" t="s">
        <v>111</v>
      </c>
      <c r="F317" s="61" t="s">
        <v>4</v>
      </c>
      <c r="G317" s="58">
        <v>341.31</v>
      </c>
      <c r="H317" s="61" t="s">
        <v>12</v>
      </c>
      <c r="I317" s="61" t="s">
        <v>12</v>
      </c>
    </row>
    <row r="318" spans="1:9" ht="12.75">
      <c r="A318" s="68" t="s">
        <v>139</v>
      </c>
      <c r="B318" s="69">
        <v>63</v>
      </c>
      <c r="C318" s="69"/>
      <c r="D318" s="67" t="s">
        <v>112</v>
      </c>
      <c r="E318" s="61" t="s">
        <v>114</v>
      </c>
      <c r="F318" s="61" t="s">
        <v>9</v>
      </c>
      <c r="G318" s="58">
        <v>149.09</v>
      </c>
      <c r="H318" s="61" t="s">
        <v>12</v>
      </c>
      <c r="I318" s="61" t="s">
        <v>12</v>
      </c>
    </row>
    <row r="319" spans="1:9" ht="12.75">
      <c r="A319" s="68" t="s">
        <v>139</v>
      </c>
      <c r="B319" s="69">
        <v>65</v>
      </c>
      <c r="C319" s="69"/>
      <c r="D319" s="61" t="s">
        <v>110</v>
      </c>
      <c r="E319" s="61" t="s">
        <v>111</v>
      </c>
      <c r="F319" s="61" t="s">
        <v>4</v>
      </c>
      <c r="G319" s="58">
        <v>259.74</v>
      </c>
      <c r="H319" s="61" t="s">
        <v>12</v>
      </c>
      <c r="I319" s="61" t="s">
        <v>12</v>
      </c>
    </row>
    <row r="320" spans="1:9" ht="12.75">
      <c r="A320" s="107" t="s">
        <v>96</v>
      </c>
      <c r="B320" s="110" t="s">
        <v>6</v>
      </c>
      <c r="C320" s="110" t="s">
        <v>33</v>
      </c>
      <c r="D320" s="61" t="s">
        <v>110</v>
      </c>
      <c r="E320" s="61" t="s">
        <v>111</v>
      </c>
      <c r="F320" s="61" t="s">
        <v>4</v>
      </c>
      <c r="G320" s="58">
        <v>751.94</v>
      </c>
      <c r="H320" s="61" t="s">
        <v>12</v>
      </c>
      <c r="I320" s="61" t="s">
        <v>12</v>
      </c>
    </row>
    <row r="321" spans="1:9" ht="12.75">
      <c r="A321" s="108"/>
      <c r="B321" s="117"/>
      <c r="C321" s="117"/>
      <c r="D321" s="67" t="s">
        <v>112</v>
      </c>
      <c r="E321" s="46" t="s">
        <v>114</v>
      </c>
      <c r="F321" s="61" t="s">
        <v>42</v>
      </c>
      <c r="G321" s="58">
        <v>750</v>
      </c>
      <c r="H321" s="61" t="s">
        <v>12</v>
      </c>
      <c r="I321" s="61" t="s">
        <v>12</v>
      </c>
    </row>
    <row r="322" spans="1:9" ht="12.75">
      <c r="A322" s="109"/>
      <c r="B322" s="111"/>
      <c r="C322" s="111"/>
      <c r="D322" s="64" t="s">
        <v>113</v>
      </c>
      <c r="E322" s="61" t="s">
        <v>146</v>
      </c>
      <c r="F322" s="61" t="s">
        <v>38</v>
      </c>
      <c r="G322" s="58">
        <v>500</v>
      </c>
      <c r="H322" s="61" t="s">
        <v>12</v>
      </c>
      <c r="I322" s="61" t="s">
        <v>12</v>
      </c>
    </row>
    <row r="323" spans="1:9" ht="12.75">
      <c r="A323" s="107" t="s">
        <v>96</v>
      </c>
      <c r="B323" s="110" t="s">
        <v>8</v>
      </c>
      <c r="C323" s="110" t="s">
        <v>33</v>
      </c>
      <c r="D323" s="61" t="s">
        <v>110</v>
      </c>
      <c r="E323" s="61" t="s">
        <v>111</v>
      </c>
      <c r="F323" s="61" t="s">
        <v>4</v>
      </c>
      <c r="G323" s="58">
        <v>857.07</v>
      </c>
      <c r="H323" s="61" t="s">
        <v>12</v>
      </c>
      <c r="I323" s="61" t="s">
        <v>12</v>
      </c>
    </row>
    <row r="324" spans="1:9" ht="12.75">
      <c r="A324" s="109"/>
      <c r="B324" s="111"/>
      <c r="C324" s="111"/>
      <c r="D324" s="67" t="s">
        <v>112</v>
      </c>
      <c r="E324" s="46" t="s">
        <v>114</v>
      </c>
      <c r="F324" s="61" t="s">
        <v>47</v>
      </c>
      <c r="G324" s="58">
        <v>375</v>
      </c>
      <c r="H324" s="61" t="s">
        <v>12</v>
      </c>
      <c r="I324" s="61" t="s">
        <v>12</v>
      </c>
    </row>
    <row r="325" spans="1:9" ht="12.75">
      <c r="A325" s="107" t="s">
        <v>104</v>
      </c>
      <c r="B325" s="110">
        <v>12</v>
      </c>
      <c r="C325" s="110"/>
      <c r="D325" s="67" t="s">
        <v>112</v>
      </c>
      <c r="E325" s="46" t="s">
        <v>114</v>
      </c>
      <c r="F325" s="61" t="s">
        <v>83</v>
      </c>
      <c r="G325" s="58">
        <v>2610.56</v>
      </c>
      <c r="H325" s="61" t="s">
        <v>12</v>
      </c>
      <c r="I325" s="61" t="s">
        <v>12</v>
      </c>
    </row>
    <row r="326" spans="1:9" ht="12.75">
      <c r="A326" s="109"/>
      <c r="B326" s="111"/>
      <c r="C326" s="111"/>
      <c r="D326" s="61" t="s">
        <v>115</v>
      </c>
      <c r="E326" s="61" t="s">
        <v>114</v>
      </c>
      <c r="F326" s="61" t="s">
        <v>54</v>
      </c>
      <c r="G326" s="58">
        <v>300</v>
      </c>
      <c r="H326" s="61" t="s">
        <v>12</v>
      </c>
      <c r="I326" s="61" t="s">
        <v>12</v>
      </c>
    </row>
    <row r="327" spans="1:9" ht="12.75">
      <c r="A327" s="37" t="s">
        <v>109</v>
      </c>
      <c r="B327" s="37"/>
      <c r="C327" s="37"/>
      <c r="D327" s="40"/>
      <c r="E327" s="40"/>
      <c r="F327" s="57" t="s">
        <v>127</v>
      </c>
      <c r="G327" s="39">
        <f>SUM(G252:G326)</f>
        <v>76181.30000000002</v>
      </c>
      <c r="H327" s="40"/>
      <c r="I327" s="40"/>
    </row>
    <row r="328" spans="1:9" ht="12.75">
      <c r="A328" s="107" t="s">
        <v>56</v>
      </c>
      <c r="B328" s="110" t="s">
        <v>30</v>
      </c>
      <c r="C328" s="110" t="s">
        <v>33</v>
      </c>
      <c r="D328" s="61" t="s">
        <v>110</v>
      </c>
      <c r="E328" s="61" t="s">
        <v>111</v>
      </c>
      <c r="F328" s="61" t="s">
        <v>4</v>
      </c>
      <c r="G328" s="58">
        <v>2248.87</v>
      </c>
      <c r="H328" s="61" t="s">
        <v>13</v>
      </c>
      <c r="I328" s="61" t="s">
        <v>13</v>
      </c>
    </row>
    <row r="329" spans="1:9" ht="12.75">
      <c r="A329" s="109"/>
      <c r="B329" s="111"/>
      <c r="C329" s="111"/>
      <c r="D329" s="67" t="s">
        <v>112</v>
      </c>
      <c r="E329" s="46" t="s">
        <v>114</v>
      </c>
      <c r="F329" s="46">
        <v>20</v>
      </c>
      <c r="G329" s="60">
        <v>500</v>
      </c>
      <c r="H329" s="61" t="s">
        <v>13</v>
      </c>
      <c r="I329" s="61" t="s">
        <v>13</v>
      </c>
    </row>
    <row r="330" spans="1:9" ht="12.75">
      <c r="A330" s="62" t="s">
        <v>56</v>
      </c>
      <c r="B330" s="63">
        <v>11</v>
      </c>
      <c r="C330" s="63"/>
      <c r="D330" s="61" t="s">
        <v>110</v>
      </c>
      <c r="E330" s="61" t="s">
        <v>111</v>
      </c>
      <c r="F330" s="61" t="s">
        <v>4</v>
      </c>
      <c r="G330" s="58">
        <v>1314.36</v>
      </c>
      <c r="H330" s="61" t="s">
        <v>13</v>
      </c>
      <c r="I330" s="61" t="s">
        <v>13</v>
      </c>
    </row>
    <row r="331" spans="1:9" ht="12.75">
      <c r="A331" s="62" t="s">
        <v>56</v>
      </c>
      <c r="B331" s="63" t="s">
        <v>34</v>
      </c>
      <c r="C331" s="63" t="s">
        <v>33</v>
      </c>
      <c r="D331" s="61" t="s">
        <v>110</v>
      </c>
      <c r="E331" s="61" t="s">
        <v>111</v>
      </c>
      <c r="F331" s="61" t="s">
        <v>4</v>
      </c>
      <c r="G331" s="58">
        <v>517.75</v>
      </c>
      <c r="H331" s="61" t="s">
        <v>13</v>
      </c>
      <c r="I331" s="61" t="s">
        <v>13</v>
      </c>
    </row>
    <row r="332" spans="1:9" ht="12.75">
      <c r="A332" s="107" t="s">
        <v>56</v>
      </c>
      <c r="B332" s="110" t="s">
        <v>50</v>
      </c>
      <c r="C332" s="110" t="s">
        <v>33</v>
      </c>
      <c r="D332" s="61" t="s">
        <v>110</v>
      </c>
      <c r="E332" s="61" t="s">
        <v>111</v>
      </c>
      <c r="F332" s="61" t="s">
        <v>4</v>
      </c>
      <c r="G332" s="58">
        <v>233.65</v>
      </c>
      <c r="H332" s="61" t="s">
        <v>13</v>
      </c>
      <c r="I332" s="61" t="s">
        <v>13</v>
      </c>
    </row>
    <row r="333" spans="1:9" ht="12.75">
      <c r="A333" s="109"/>
      <c r="B333" s="111"/>
      <c r="C333" s="111"/>
      <c r="D333" s="64" t="s">
        <v>113</v>
      </c>
      <c r="E333" s="61" t="s">
        <v>146</v>
      </c>
      <c r="F333" s="46">
        <v>20</v>
      </c>
      <c r="G333" s="60">
        <v>500</v>
      </c>
      <c r="H333" s="61" t="s">
        <v>13</v>
      </c>
      <c r="I333" s="61" t="s">
        <v>13</v>
      </c>
    </row>
    <row r="334" spans="1:9" ht="12.75">
      <c r="A334" s="62" t="s">
        <v>56</v>
      </c>
      <c r="B334" s="63" t="s">
        <v>35</v>
      </c>
      <c r="C334" s="63" t="s">
        <v>33</v>
      </c>
      <c r="D334" s="61" t="s">
        <v>110</v>
      </c>
      <c r="E334" s="61" t="s">
        <v>111</v>
      </c>
      <c r="F334" s="61" t="s">
        <v>4</v>
      </c>
      <c r="G334" s="58">
        <v>2792.55</v>
      </c>
      <c r="H334" s="61" t="s">
        <v>13</v>
      </c>
      <c r="I334" s="61" t="s">
        <v>13</v>
      </c>
    </row>
    <row r="335" spans="1:67" s="14" customFormat="1" ht="12.75">
      <c r="A335" s="107" t="s">
        <v>56</v>
      </c>
      <c r="B335" s="110" t="s">
        <v>47</v>
      </c>
      <c r="C335" s="110" t="s">
        <v>33</v>
      </c>
      <c r="D335" s="61" t="s">
        <v>110</v>
      </c>
      <c r="E335" s="61" t="s">
        <v>111</v>
      </c>
      <c r="F335" s="61" t="s">
        <v>4</v>
      </c>
      <c r="G335" s="58">
        <v>236.88</v>
      </c>
      <c r="H335" s="61" t="s">
        <v>13</v>
      </c>
      <c r="I335" s="61" t="s">
        <v>13</v>
      </c>
      <c r="J335" s="56">
        <v>65510.99</v>
      </c>
      <c r="K335" s="16"/>
      <c r="R335" s="17"/>
      <c r="V335" s="17"/>
      <c r="Z335" s="17"/>
      <c r="AD335" s="17"/>
      <c r="AH335" s="17"/>
      <c r="AL335" s="17"/>
      <c r="AP335" s="17"/>
      <c r="AT335" s="17"/>
      <c r="AX335" s="17"/>
      <c r="BB335" s="17"/>
      <c r="BF335" s="17"/>
      <c r="BJ335" s="17"/>
      <c r="BN335" s="17"/>
      <c r="BO335" s="15"/>
    </row>
    <row r="336" spans="1:67" ht="12.75">
      <c r="A336" s="109"/>
      <c r="B336" s="111"/>
      <c r="C336" s="111"/>
      <c r="D336" s="67" t="s">
        <v>112</v>
      </c>
      <c r="E336" s="46" t="s">
        <v>114</v>
      </c>
      <c r="F336" s="61" t="s">
        <v>38</v>
      </c>
      <c r="G336" s="58">
        <v>500</v>
      </c>
      <c r="H336" s="61" t="s">
        <v>13</v>
      </c>
      <c r="I336" s="61" t="s">
        <v>13</v>
      </c>
      <c r="Y336" s="6"/>
      <c r="BO336" s="29"/>
    </row>
    <row r="337" spans="1:67" ht="12.75">
      <c r="A337" s="107" t="s">
        <v>56</v>
      </c>
      <c r="B337" s="110" t="s">
        <v>48</v>
      </c>
      <c r="C337" s="110" t="s">
        <v>33</v>
      </c>
      <c r="D337" s="61" t="s">
        <v>110</v>
      </c>
      <c r="E337" s="61" t="s">
        <v>111</v>
      </c>
      <c r="F337" s="61" t="s">
        <v>4</v>
      </c>
      <c r="G337" s="58">
        <v>618.12</v>
      </c>
      <c r="H337" s="61" t="s">
        <v>13</v>
      </c>
      <c r="I337" s="61" t="s">
        <v>13</v>
      </c>
      <c r="Y337" s="6"/>
      <c r="BO337" s="29"/>
    </row>
    <row r="338" spans="1:67" ht="12.75">
      <c r="A338" s="109"/>
      <c r="B338" s="111"/>
      <c r="C338" s="111"/>
      <c r="D338" s="67" t="s">
        <v>112</v>
      </c>
      <c r="E338" s="46" t="s">
        <v>114</v>
      </c>
      <c r="F338" s="61" t="s">
        <v>42</v>
      </c>
      <c r="G338" s="58">
        <v>750</v>
      </c>
      <c r="H338" s="61" t="s">
        <v>13</v>
      </c>
      <c r="I338" s="61" t="s">
        <v>13</v>
      </c>
      <c r="Y338" s="6"/>
      <c r="BO338" s="29"/>
    </row>
    <row r="339" spans="1:67" ht="12.75">
      <c r="A339" s="86" t="s">
        <v>136</v>
      </c>
      <c r="B339" s="63">
        <v>2</v>
      </c>
      <c r="C339" s="63">
        <v>2</v>
      </c>
      <c r="D339" s="67" t="s">
        <v>112</v>
      </c>
      <c r="E339" s="46" t="s">
        <v>114</v>
      </c>
      <c r="F339" s="61" t="s">
        <v>38</v>
      </c>
      <c r="G339" s="58">
        <v>500</v>
      </c>
      <c r="H339" s="61" t="s">
        <v>13</v>
      </c>
      <c r="I339" s="61" t="s">
        <v>13</v>
      </c>
      <c r="Y339" s="6"/>
      <c r="BO339" s="29"/>
    </row>
    <row r="340" spans="1:9" ht="12.75">
      <c r="A340" s="86" t="s">
        <v>137</v>
      </c>
      <c r="B340" s="110" t="s">
        <v>35</v>
      </c>
      <c r="C340" s="110" t="s">
        <v>33</v>
      </c>
      <c r="D340" s="61" t="s">
        <v>110</v>
      </c>
      <c r="E340" s="61" t="s">
        <v>111</v>
      </c>
      <c r="F340" s="61" t="s">
        <v>4</v>
      </c>
      <c r="G340" s="58">
        <v>1628.42</v>
      </c>
      <c r="H340" s="61" t="s">
        <v>13</v>
      </c>
      <c r="I340" s="61" t="s">
        <v>13</v>
      </c>
    </row>
    <row r="341" spans="1:9" ht="12.75">
      <c r="A341" s="51"/>
      <c r="B341" s="111"/>
      <c r="C341" s="111"/>
      <c r="D341" s="67" t="s">
        <v>112</v>
      </c>
      <c r="E341" s="46" t="s">
        <v>114</v>
      </c>
      <c r="F341" s="61" t="s">
        <v>38</v>
      </c>
      <c r="G341" s="58">
        <v>500</v>
      </c>
      <c r="H341" s="61" t="s">
        <v>13</v>
      </c>
      <c r="I341" s="61" t="s">
        <v>13</v>
      </c>
    </row>
    <row r="342" spans="1:9" ht="12.75">
      <c r="A342" s="86" t="s">
        <v>137</v>
      </c>
      <c r="B342" s="110" t="s">
        <v>36</v>
      </c>
      <c r="C342" s="110" t="s">
        <v>33</v>
      </c>
      <c r="D342" s="61" t="s">
        <v>110</v>
      </c>
      <c r="E342" s="61" t="s">
        <v>111</v>
      </c>
      <c r="F342" s="61" t="s">
        <v>4</v>
      </c>
      <c r="G342" s="58">
        <v>1424.69</v>
      </c>
      <c r="H342" s="61" t="s">
        <v>13</v>
      </c>
      <c r="I342" s="61" t="s">
        <v>13</v>
      </c>
    </row>
    <row r="343" spans="1:9" ht="12.75">
      <c r="A343" s="51"/>
      <c r="B343" s="111"/>
      <c r="C343" s="111"/>
      <c r="D343" s="67" t="s">
        <v>112</v>
      </c>
      <c r="E343" s="46" t="s">
        <v>114</v>
      </c>
      <c r="F343" s="61" t="s">
        <v>83</v>
      </c>
      <c r="G343" s="58">
        <v>2500</v>
      </c>
      <c r="H343" s="61" t="s">
        <v>13</v>
      </c>
      <c r="I343" s="61" t="s">
        <v>13</v>
      </c>
    </row>
    <row r="344" spans="1:9" ht="12.75">
      <c r="A344" s="86" t="s">
        <v>137</v>
      </c>
      <c r="B344" s="110" t="s">
        <v>37</v>
      </c>
      <c r="C344" s="110" t="s">
        <v>33</v>
      </c>
      <c r="D344" s="61" t="s">
        <v>110</v>
      </c>
      <c r="E344" s="61" t="s">
        <v>111</v>
      </c>
      <c r="F344" s="61" t="s">
        <v>4</v>
      </c>
      <c r="G344" s="58">
        <v>500.29</v>
      </c>
      <c r="H344" s="61" t="s">
        <v>13</v>
      </c>
      <c r="I344" s="61" t="s">
        <v>13</v>
      </c>
    </row>
    <row r="345" spans="1:10" ht="12.75">
      <c r="A345" s="51"/>
      <c r="B345" s="111"/>
      <c r="C345" s="111"/>
      <c r="D345" s="67" t="s">
        <v>112</v>
      </c>
      <c r="E345" s="46" t="s">
        <v>114</v>
      </c>
      <c r="F345" s="61" t="s">
        <v>99</v>
      </c>
      <c r="G345" s="58">
        <v>1250</v>
      </c>
      <c r="H345" s="61" t="s">
        <v>13</v>
      </c>
      <c r="I345" s="61" t="s">
        <v>13</v>
      </c>
      <c r="J345" s="6"/>
    </row>
    <row r="346" spans="1:9" ht="12.75">
      <c r="A346" s="86" t="s">
        <v>137</v>
      </c>
      <c r="B346" s="110" t="s">
        <v>38</v>
      </c>
      <c r="C346" s="110" t="s">
        <v>33</v>
      </c>
      <c r="D346" s="61" t="s">
        <v>110</v>
      </c>
      <c r="E346" s="61" t="s">
        <v>111</v>
      </c>
      <c r="F346" s="61" t="s">
        <v>4</v>
      </c>
      <c r="G346" s="58">
        <v>53.07</v>
      </c>
      <c r="H346" s="61" t="s">
        <v>13</v>
      </c>
      <c r="I346" s="61" t="s">
        <v>13</v>
      </c>
    </row>
    <row r="347" spans="1:9" ht="12.75">
      <c r="A347" s="51"/>
      <c r="B347" s="111"/>
      <c r="C347" s="111"/>
      <c r="D347" s="67" t="s">
        <v>112</v>
      </c>
      <c r="E347" s="46" t="s">
        <v>114</v>
      </c>
      <c r="F347" s="61" t="s">
        <v>42</v>
      </c>
      <c r="G347" s="58">
        <v>750</v>
      </c>
      <c r="H347" s="61" t="s">
        <v>13</v>
      </c>
      <c r="I347" s="61" t="s">
        <v>13</v>
      </c>
    </row>
    <row r="348" spans="1:9" ht="12.75">
      <c r="A348" s="86" t="s">
        <v>137</v>
      </c>
      <c r="B348" s="110" t="s">
        <v>39</v>
      </c>
      <c r="C348" s="110" t="s">
        <v>33</v>
      </c>
      <c r="D348" s="61" t="s">
        <v>110</v>
      </c>
      <c r="E348" s="61" t="s">
        <v>111</v>
      </c>
      <c r="F348" s="61" t="s">
        <v>4</v>
      </c>
      <c r="G348" s="58">
        <v>854.36</v>
      </c>
      <c r="H348" s="61" t="s">
        <v>13</v>
      </c>
      <c r="I348" s="61" t="s">
        <v>13</v>
      </c>
    </row>
    <row r="349" spans="1:9" ht="12.75">
      <c r="A349" s="79"/>
      <c r="B349" s="117"/>
      <c r="C349" s="117"/>
      <c r="D349" s="67" t="s">
        <v>112</v>
      </c>
      <c r="E349" s="46" t="s">
        <v>114</v>
      </c>
      <c r="F349" s="61" t="s">
        <v>54</v>
      </c>
      <c r="G349" s="58">
        <v>625</v>
      </c>
      <c r="H349" s="61" t="s">
        <v>13</v>
      </c>
      <c r="I349" s="61" t="s">
        <v>13</v>
      </c>
    </row>
    <row r="350" spans="1:9" ht="12.75">
      <c r="A350" s="51"/>
      <c r="B350" s="111"/>
      <c r="C350" s="111"/>
      <c r="D350" s="64" t="s">
        <v>113</v>
      </c>
      <c r="E350" s="61" t="s">
        <v>146</v>
      </c>
      <c r="F350" s="61" t="s">
        <v>38</v>
      </c>
      <c r="G350" s="58">
        <v>500</v>
      </c>
      <c r="H350" s="61" t="s">
        <v>13</v>
      </c>
      <c r="I350" s="61" t="s">
        <v>13</v>
      </c>
    </row>
    <row r="351" spans="1:9" ht="12.75">
      <c r="A351" s="107" t="s">
        <v>67</v>
      </c>
      <c r="B351" s="110" t="s">
        <v>35</v>
      </c>
      <c r="C351" s="110" t="s">
        <v>33</v>
      </c>
      <c r="D351" s="61" t="s">
        <v>110</v>
      </c>
      <c r="E351" s="61" t="s">
        <v>111</v>
      </c>
      <c r="F351" s="61" t="s">
        <v>4</v>
      </c>
      <c r="G351" s="58">
        <v>1851.11</v>
      </c>
      <c r="H351" s="61" t="s">
        <v>13</v>
      </c>
      <c r="I351" s="61" t="s">
        <v>13</v>
      </c>
    </row>
    <row r="352" spans="1:9" ht="12.75">
      <c r="A352" s="108"/>
      <c r="B352" s="117"/>
      <c r="C352" s="117"/>
      <c r="D352" s="67" t="s">
        <v>112</v>
      </c>
      <c r="E352" s="46" t="s">
        <v>114</v>
      </c>
      <c r="F352" s="61" t="s">
        <v>42</v>
      </c>
      <c r="G352" s="58">
        <v>750</v>
      </c>
      <c r="H352" s="61" t="s">
        <v>13</v>
      </c>
      <c r="I352" s="61" t="s">
        <v>13</v>
      </c>
    </row>
    <row r="353" spans="1:9" ht="12.75">
      <c r="A353" s="109"/>
      <c r="B353" s="111"/>
      <c r="C353" s="111"/>
      <c r="D353" s="64" t="s">
        <v>113</v>
      </c>
      <c r="E353" s="61" t="s">
        <v>146</v>
      </c>
      <c r="F353" s="61" t="s">
        <v>30</v>
      </c>
      <c r="G353" s="58">
        <v>250</v>
      </c>
      <c r="H353" s="61" t="s">
        <v>13</v>
      </c>
      <c r="I353" s="61" t="s">
        <v>13</v>
      </c>
    </row>
    <row r="354" spans="1:9" ht="12.75">
      <c r="A354" s="107" t="s">
        <v>67</v>
      </c>
      <c r="B354" s="110" t="s">
        <v>36</v>
      </c>
      <c r="C354" s="110" t="s">
        <v>33</v>
      </c>
      <c r="D354" s="61" t="s">
        <v>110</v>
      </c>
      <c r="E354" s="61" t="s">
        <v>111</v>
      </c>
      <c r="F354" s="61" t="s">
        <v>4</v>
      </c>
      <c r="G354" s="58">
        <v>1572.8</v>
      </c>
      <c r="H354" s="61" t="s">
        <v>13</v>
      </c>
      <c r="I354" s="61" t="s">
        <v>13</v>
      </c>
    </row>
    <row r="355" spans="1:9" ht="12.75">
      <c r="A355" s="109"/>
      <c r="B355" s="111"/>
      <c r="C355" s="111"/>
      <c r="D355" s="67" t="s">
        <v>112</v>
      </c>
      <c r="E355" s="46" t="s">
        <v>114</v>
      </c>
      <c r="F355" s="61" t="s">
        <v>97</v>
      </c>
      <c r="G355" s="58">
        <v>1000</v>
      </c>
      <c r="H355" s="61" t="s">
        <v>13</v>
      </c>
      <c r="I355" s="61" t="s">
        <v>13</v>
      </c>
    </row>
    <row r="356" spans="1:9" ht="12.75">
      <c r="A356" s="107" t="s">
        <v>67</v>
      </c>
      <c r="B356" s="110" t="s">
        <v>37</v>
      </c>
      <c r="C356" s="110" t="s">
        <v>33</v>
      </c>
      <c r="D356" s="61" t="s">
        <v>110</v>
      </c>
      <c r="E356" s="61" t="s">
        <v>111</v>
      </c>
      <c r="F356" s="61" t="s">
        <v>4</v>
      </c>
      <c r="G356" s="58">
        <v>408.65</v>
      </c>
      <c r="H356" s="61" t="s">
        <v>13</v>
      </c>
      <c r="I356" s="61" t="s">
        <v>13</v>
      </c>
    </row>
    <row r="357" spans="1:9" ht="12.75">
      <c r="A357" s="109"/>
      <c r="B357" s="111"/>
      <c r="C357" s="111"/>
      <c r="D357" s="67" t="s">
        <v>112</v>
      </c>
      <c r="E357" s="46" t="s">
        <v>114</v>
      </c>
      <c r="F357" s="61" t="s">
        <v>42</v>
      </c>
      <c r="G357" s="58">
        <v>750</v>
      </c>
      <c r="H357" s="61" t="s">
        <v>13</v>
      </c>
      <c r="I357" s="61" t="s">
        <v>13</v>
      </c>
    </row>
    <row r="358" spans="1:9" ht="12.75">
      <c r="A358" s="107" t="s">
        <v>67</v>
      </c>
      <c r="B358" s="110" t="s">
        <v>39</v>
      </c>
      <c r="C358" s="110" t="s">
        <v>33</v>
      </c>
      <c r="D358" s="61" t="s">
        <v>110</v>
      </c>
      <c r="E358" s="61" t="s">
        <v>111</v>
      </c>
      <c r="F358" s="61" t="s">
        <v>4</v>
      </c>
      <c r="G358" s="58">
        <v>1206.5</v>
      </c>
      <c r="H358" s="61" t="s">
        <v>13</v>
      </c>
      <c r="I358" s="61" t="s">
        <v>13</v>
      </c>
    </row>
    <row r="359" spans="1:9" ht="12.75">
      <c r="A359" s="109"/>
      <c r="B359" s="111"/>
      <c r="C359" s="111"/>
      <c r="D359" s="67" t="s">
        <v>112</v>
      </c>
      <c r="E359" s="46" t="s">
        <v>114</v>
      </c>
      <c r="F359" s="61" t="s">
        <v>97</v>
      </c>
      <c r="G359" s="58">
        <v>1000</v>
      </c>
      <c r="H359" s="61" t="s">
        <v>13</v>
      </c>
      <c r="I359" s="61" t="s">
        <v>13</v>
      </c>
    </row>
    <row r="360" spans="1:9" ht="12.75">
      <c r="A360" s="62" t="s">
        <v>67</v>
      </c>
      <c r="B360" s="63" t="s">
        <v>58</v>
      </c>
      <c r="C360" s="63" t="s">
        <v>33</v>
      </c>
      <c r="D360" s="61" t="s">
        <v>110</v>
      </c>
      <c r="E360" s="61" t="s">
        <v>111</v>
      </c>
      <c r="F360" s="61" t="s">
        <v>4</v>
      </c>
      <c r="G360" s="58">
        <v>1212.77</v>
      </c>
      <c r="H360" s="61" t="s">
        <v>13</v>
      </c>
      <c r="I360" s="61" t="s">
        <v>13</v>
      </c>
    </row>
    <row r="361" spans="1:9" ht="12.75">
      <c r="A361" s="107" t="s">
        <v>70</v>
      </c>
      <c r="B361" s="110" t="s">
        <v>57</v>
      </c>
      <c r="C361" s="110" t="s">
        <v>33</v>
      </c>
      <c r="D361" s="61" t="s">
        <v>110</v>
      </c>
      <c r="E361" s="61" t="s">
        <v>111</v>
      </c>
      <c r="F361" s="61" t="s">
        <v>4</v>
      </c>
      <c r="G361" s="58">
        <v>2618.55</v>
      </c>
      <c r="H361" s="61" t="s">
        <v>13</v>
      </c>
      <c r="I361" s="61" t="s">
        <v>13</v>
      </c>
    </row>
    <row r="362" spans="1:9" ht="12.75">
      <c r="A362" s="108"/>
      <c r="B362" s="117"/>
      <c r="C362" s="117"/>
      <c r="D362" s="67" t="s">
        <v>112</v>
      </c>
      <c r="E362" s="46" t="s">
        <v>114</v>
      </c>
      <c r="F362" s="61" t="s">
        <v>42</v>
      </c>
      <c r="G362" s="58">
        <v>750</v>
      </c>
      <c r="H362" s="61" t="s">
        <v>13</v>
      </c>
      <c r="I362" s="61" t="s">
        <v>13</v>
      </c>
    </row>
    <row r="363" spans="1:9" ht="14.25" customHeight="1">
      <c r="A363" s="109"/>
      <c r="B363" s="111"/>
      <c r="C363" s="111"/>
      <c r="D363" s="64" t="s">
        <v>113</v>
      </c>
      <c r="E363" s="61" t="s">
        <v>146</v>
      </c>
      <c r="F363" s="61" t="s">
        <v>30</v>
      </c>
      <c r="G363" s="58">
        <v>250</v>
      </c>
      <c r="H363" s="61" t="s">
        <v>13</v>
      </c>
      <c r="I363" s="61" t="s">
        <v>13</v>
      </c>
    </row>
    <row r="364" spans="1:11" ht="12.75">
      <c r="A364" s="107" t="s">
        <v>70</v>
      </c>
      <c r="B364" s="110" t="s">
        <v>34</v>
      </c>
      <c r="C364" s="110" t="s">
        <v>33</v>
      </c>
      <c r="D364" s="61" t="s">
        <v>110</v>
      </c>
      <c r="E364" s="61" t="s">
        <v>111</v>
      </c>
      <c r="F364" s="61" t="s">
        <v>4</v>
      </c>
      <c r="G364" s="58">
        <v>1330.44</v>
      </c>
      <c r="H364" s="61" t="s">
        <v>13</v>
      </c>
      <c r="I364" s="61" t="s">
        <v>13</v>
      </c>
      <c r="K364" s="4"/>
    </row>
    <row r="365" spans="1:11" ht="12.75">
      <c r="A365" s="108"/>
      <c r="B365" s="117"/>
      <c r="C365" s="117"/>
      <c r="D365" s="67" t="s">
        <v>112</v>
      </c>
      <c r="E365" s="46" t="s">
        <v>114</v>
      </c>
      <c r="F365" s="61" t="s">
        <v>38</v>
      </c>
      <c r="G365" s="58">
        <v>500</v>
      </c>
      <c r="H365" s="61" t="s">
        <v>13</v>
      </c>
      <c r="I365" s="61" t="s">
        <v>13</v>
      </c>
      <c r="K365" s="4"/>
    </row>
    <row r="366" spans="1:11" ht="12.75">
      <c r="A366" s="109"/>
      <c r="B366" s="111"/>
      <c r="C366" s="111"/>
      <c r="D366" s="46" t="s">
        <v>144</v>
      </c>
      <c r="E366" s="61" t="s">
        <v>146</v>
      </c>
      <c r="F366" s="61" t="s">
        <v>30</v>
      </c>
      <c r="G366" s="58">
        <v>200</v>
      </c>
      <c r="H366" s="61" t="s">
        <v>13</v>
      </c>
      <c r="I366" s="61" t="s">
        <v>13</v>
      </c>
      <c r="K366" s="4"/>
    </row>
    <row r="367" spans="1:11" ht="12.75">
      <c r="A367" s="107" t="s">
        <v>71</v>
      </c>
      <c r="B367" s="110">
        <v>32</v>
      </c>
      <c r="C367" s="110"/>
      <c r="D367" s="61" t="s">
        <v>110</v>
      </c>
      <c r="E367" s="61" t="s">
        <v>111</v>
      </c>
      <c r="F367" s="61" t="s">
        <v>4</v>
      </c>
      <c r="G367" s="58">
        <v>400.4</v>
      </c>
      <c r="H367" s="61" t="s">
        <v>13</v>
      </c>
      <c r="I367" s="61" t="s">
        <v>13</v>
      </c>
      <c r="K367" s="4"/>
    </row>
    <row r="368" spans="1:11" ht="12.75">
      <c r="A368" s="108"/>
      <c r="B368" s="117"/>
      <c r="C368" s="117"/>
      <c r="D368" s="67" t="s">
        <v>112</v>
      </c>
      <c r="E368" s="46" t="s">
        <v>114</v>
      </c>
      <c r="F368" s="61" t="s">
        <v>99</v>
      </c>
      <c r="G368" s="58">
        <v>1250</v>
      </c>
      <c r="H368" s="61" t="s">
        <v>13</v>
      </c>
      <c r="I368" s="61" t="s">
        <v>13</v>
      </c>
      <c r="K368" s="4"/>
    </row>
    <row r="369" spans="1:9" ht="12.75">
      <c r="A369" s="109"/>
      <c r="B369" s="111"/>
      <c r="C369" s="111"/>
      <c r="D369" s="46" t="s">
        <v>144</v>
      </c>
      <c r="E369" s="61" t="s">
        <v>146</v>
      </c>
      <c r="F369" s="61" t="s">
        <v>42</v>
      </c>
      <c r="G369" s="58">
        <v>600</v>
      </c>
      <c r="H369" s="61" t="s">
        <v>13</v>
      </c>
      <c r="I369" s="61" t="s">
        <v>13</v>
      </c>
    </row>
    <row r="370" spans="1:9" ht="12.75">
      <c r="A370" s="62" t="s">
        <v>71</v>
      </c>
      <c r="B370" s="63" t="s">
        <v>60</v>
      </c>
      <c r="C370" s="63" t="s">
        <v>33</v>
      </c>
      <c r="D370" s="67" t="s">
        <v>112</v>
      </c>
      <c r="E370" s="46" t="s">
        <v>114</v>
      </c>
      <c r="F370" s="61" t="s">
        <v>42</v>
      </c>
      <c r="G370" s="58">
        <v>745.3</v>
      </c>
      <c r="H370" s="61" t="s">
        <v>13</v>
      </c>
      <c r="I370" s="61" t="s">
        <v>13</v>
      </c>
    </row>
    <row r="371" spans="1:9" ht="12.75">
      <c r="A371" s="62" t="s">
        <v>71</v>
      </c>
      <c r="B371" s="63" t="s">
        <v>72</v>
      </c>
      <c r="C371" s="63" t="s">
        <v>33</v>
      </c>
      <c r="D371" s="61" t="s">
        <v>110</v>
      </c>
      <c r="E371" s="61" t="s">
        <v>111</v>
      </c>
      <c r="F371" s="61" t="s">
        <v>4</v>
      </c>
      <c r="G371" s="58">
        <v>795.73</v>
      </c>
      <c r="H371" s="61" t="s">
        <v>13</v>
      </c>
      <c r="I371" s="61" t="s">
        <v>13</v>
      </c>
    </row>
    <row r="372" spans="1:9" ht="12.75">
      <c r="A372" s="107" t="s">
        <v>71</v>
      </c>
      <c r="B372" s="110" t="s">
        <v>73</v>
      </c>
      <c r="C372" s="110" t="s">
        <v>33</v>
      </c>
      <c r="D372" s="61" t="s">
        <v>110</v>
      </c>
      <c r="E372" s="61" t="s">
        <v>111</v>
      </c>
      <c r="F372" s="61" t="s">
        <v>4</v>
      </c>
      <c r="G372" s="58">
        <v>3661.35</v>
      </c>
      <c r="H372" s="61" t="s">
        <v>13</v>
      </c>
      <c r="I372" s="61" t="s">
        <v>13</v>
      </c>
    </row>
    <row r="373" spans="1:9" ht="12.75">
      <c r="A373" s="109"/>
      <c r="B373" s="111"/>
      <c r="C373" s="111"/>
      <c r="D373" s="61" t="s">
        <v>115</v>
      </c>
      <c r="E373" s="61" t="s">
        <v>114</v>
      </c>
      <c r="F373" s="61" t="s">
        <v>6</v>
      </c>
      <c r="G373" s="58">
        <v>36</v>
      </c>
      <c r="H373" s="61" t="s">
        <v>13</v>
      </c>
      <c r="I373" s="61" t="s">
        <v>13</v>
      </c>
    </row>
    <row r="374" spans="1:9" ht="12.75">
      <c r="A374" s="107" t="s">
        <v>71</v>
      </c>
      <c r="B374" s="110" t="s">
        <v>74</v>
      </c>
      <c r="C374" s="110" t="s">
        <v>33</v>
      </c>
      <c r="D374" s="61" t="s">
        <v>110</v>
      </c>
      <c r="E374" s="61" t="s">
        <v>111</v>
      </c>
      <c r="F374" s="61" t="s">
        <v>4</v>
      </c>
      <c r="G374" s="58">
        <v>1764.17</v>
      </c>
      <c r="H374" s="61" t="s">
        <v>13</v>
      </c>
      <c r="I374" s="61" t="s">
        <v>13</v>
      </c>
    </row>
    <row r="375" spans="1:9" ht="12.75">
      <c r="A375" s="109"/>
      <c r="B375" s="111"/>
      <c r="C375" s="111"/>
      <c r="D375" s="67" t="s">
        <v>112</v>
      </c>
      <c r="E375" s="46" t="s">
        <v>114</v>
      </c>
      <c r="F375" s="61" t="s">
        <v>38</v>
      </c>
      <c r="G375" s="58">
        <v>500</v>
      </c>
      <c r="H375" s="61" t="s">
        <v>13</v>
      </c>
      <c r="I375" s="61" t="s">
        <v>13</v>
      </c>
    </row>
    <row r="376" spans="1:9" ht="12.75">
      <c r="A376" s="62" t="s">
        <v>71</v>
      </c>
      <c r="B376" s="63">
        <v>72</v>
      </c>
      <c r="C376" s="70"/>
      <c r="D376" s="61" t="s">
        <v>110</v>
      </c>
      <c r="E376" s="61" t="s">
        <v>111</v>
      </c>
      <c r="F376" s="61" t="s">
        <v>4</v>
      </c>
      <c r="G376" s="58">
        <v>2123.86</v>
      </c>
      <c r="H376" s="61" t="s">
        <v>13</v>
      </c>
      <c r="I376" s="61" t="s">
        <v>13</v>
      </c>
    </row>
    <row r="377" spans="1:9" ht="12.75">
      <c r="A377" s="62" t="s">
        <v>71</v>
      </c>
      <c r="B377" s="63">
        <v>74</v>
      </c>
      <c r="C377" s="70"/>
      <c r="D377" s="61" t="s">
        <v>110</v>
      </c>
      <c r="E377" s="61" t="s">
        <v>111</v>
      </c>
      <c r="F377" s="61" t="s">
        <v>4</v>
      </c>
      <c r="G377" s="58">
        <v>739</v>
      </c>
      <c r="H377" s="61" t="s">
        <v>13</v>
      </c>
      <c r="I377" s="61" t="s">
        <v>13</v>
      </c>
    </row>
    <row r="378" spans="1:9" ht="12.75">
      <c r="A378" s="62" t="s">
        <v>71</v>
      </c>
      <c r="B378" s="63">
        <v>76</v>
      </c>
      <c r="C378" s="70"/>
      <c r="D378" s="61" t="s">
        <v>110</v>
      </c>
      <c r="E378" s="61" t="s">
        <v>111</v>
      </c>
      <c r="F378" s="61" t="s">
        <v>4</v>
      </c>
      <c r="G378" s="58">
        <v>842.2</v>
      </c>
      <c r="H378" s="61" t="s">
        <v>13</v>
      </c>
      <c r="I378" s="61" t="s">
        <v>13</v>
      </c>
    </row>
    <row r="379" spans="1:9" ht="12.75">
      <c r="A379" s="107" t="s">
        <v>71</v>
      </c>
      <c r="B379" s="110">
        <v>82</v>
      </c>
      <c r="C379" s="120"/>
      <c r="D379" s="61" t="s">
        <v>110</v>
      </c>
      <c r="E379" s="61" t="s">
        <v>111</v>
      </c>
      <c r="F379" s="61" t="s">
        <v>4</v>
      </c>
      <c r="G379" s="58">
        <v>3108.29</v>
      </c>
      <c r="H379" s="61" t="s">
        <v>13</v>
      </c>
      <c r="I379" s="61" t="s">
        <v>13</v>
      </c>
    </row>
    <row r="380" spans="1:9" ht="12.75">
      <c r="A380" s="109"/>
      <c r="B380" s="111"/>
      <c r="C380" s="121"/>
      <c r="D380" s="67" t="s">
        <v>112</v>
      </c>
      <c r="E380" s="46" t="s">
        <v>114</v>
      </c>
      <c r="F380" s="61" t="s">
        <v>42</v>
      </c>
      <c r="G380" s="58">
        <v>750</v>
      </c>
      <c r="H380" s="61" t="s">
        <v>13</v>
      </c>
      <c r="I380" s="61" t="s">
        <v>13</v>
      </c>
    </row>
    <row r="381" spans="1:9" ht="12.75">
      <c r="A381" s="107" t="s">
        <v>96</v>
      </c>
      <c r="B381" s="110" t="s">
        <v>10</v>
      </c>
      <c r="C381" s="110" t="s">
        <v>33</v>
      </c>
      <c r="D381" s="61" t="s">
        <v>110</v>
      </c>
      <c r="E381" s="61" t="s">
        <v>111</v>
      </c>
      <c r="F381" s="61" t="s">
        <v>4</v>
      </c>
      <c r="G381" s="58">
        <v>1785.24</v>
      </c>
      <c r="H381" s="61" t="s">
        <v>13</v>
      </c>
      <c r="I381" s="61" t="s">
        <v>13</v>
      </c>
    </row>
    <row r="382" spans="1:9" ht="12.75">
      <c r="A382" s="109"/>
      <c r="B382" s="111"/>
      <c r="C382" s="111"/>
      <c r="D382" s="46" t="s">
        <v>144</v>
      </c>
      <c r="E382" s="61" t="s">
        <v>146</v>
      </c>
      <c r="F382" s="61" t="s">
        <v>83</v>
      </c>
      <c r="G382" s="58">
        <v>2000</v>
      </c>
      <c r="H382" s="61" t="s">
        <v>13</v>
      </c>
      <c r="I382" s="61" t="s">
        <v>13</v>
      </c>
    </row>
    <row r="383" spans="1:9" ht="12.75">
      <c r="A383" s="107" t="s">
        <v>96</v>
      </c>
      <c r="B383" s="110" t="s">
        <v>62</v>
      </c>
      <c r="C383" s="110" t="s">
        <v>33</v>
      </c>
      <c r="D383" s="61" t="s">
        <v>110</v>
      </c>
      <c r="E383" s="61" t="s">
        <v>111</v>
      </c>
      <c r="F383" s="61" t="s">
        <v>4</v>
      </c>
      <c r="G383" s="58">
        <v>707.65</v>
      </c>
      <c r="H383" s="61" t="s">
        <v>13</v>
      </c>
      <c r="I383" s="61" t="s">
        <v>13</v>
      </c>
    </row>
    <row r="384" spans="1:9" ht="12.75">
      <c r="A384" s="108"/>
      <c r="B384" s="117"/>
      <c r="C384" s="117"/>
      <c r="D384" s="67" t="s">
        <v>112</v>
      </c>
      <c r="E384" s="46" t="s">
        <v>114</v>
      </c>
      <c r="F384" s="61" t="s">
        <v>54</v>
      </c>
      <c r="G384" s="58">
        <v>625</v>
      </c>
      <c r="H384" s="61" t="s">
        <v>13</v>
      </c>
      <c r="I384" s="61" t="s">
        <v>13</v>
      </c>
    </row>
    <row r="385" spans="1:9" ht="12.75">
      <c r="A385" s="108"/>
      <c r="B385" s="117"/>
      <c r="C385" s="117"/>
      <c r="D385" s="46" t="s">
        <v>144</v>
      </c>
      <c r="E385" s="61" t="s">
        <v>146</v>
      </c>
      <c r="F385" s="61" t="s">
        <v>8</v>
      </c>
      <c r="G385" s="58">
        <v>100</v>
      </c>
      <c r="H385" s="61" t="s">
        <v>13</v>
      </c>
      <c r="I385" s="61" t="s">
        <v>13</v>
      </c>
    </row>
    <row r="386" spans="1:9" ht="12.75">
      <c r="A386" s="109"/>
      <c r="B386" s="111"/>
      <c r="C386" s="111"/>
      <c r="D386" s="64" t="s">
        <v>113</v>
      </c>
      <c r="E386" s="61" t="s">
        <v>146</v>
      </c>
      <c r="F386" s="61" t="s">
        <v>38</v>
      </c>
      <c r="G386" s="58">
        <v>500</v>
      </c>
      <c r="H386" s="61" t="s">
        <v>13</v>
      </c>
      <c r="I386" s="61" t="s">
        <v>13</v>
      </c>
    </row>
    <row r="387" spans="1:9" ht="12.75">
      <c r="A387" s="107" t="s">
        <v>96</v>
      </c>
      <c r="B387" s="110" t="s">
        <v>100</v>
      </c>
      <c r="C387" s="110" t="s">
        <v>33</v>
      </c>
      <c r="D387" s="61" t="s">
        <v>110</v>
      </c>
      <c r="E387" s="61" t="s">
        <v>111</v>
      </c>
      <c r="F387" s="61" t="s">
        <v>4</v>
      </c>
      <c r="G387" s="58">
        <v>857.88</v>
      </c>
      <c r="H387" s="61" t="s">
        <v>13</v>
      </c>
      <c r="I387" s="61" t="s">
        <v>13</v>
      </c>
    </row>
    <row r="388" spans="1:10" ht="12.75">
      <c r="A388" s="109"/>
      <c r="B388" s="111"/>
      <c r="C388" s="111"/>
      <c r="D388" s="67" t="s">
        <v>112</v>
      </c>
      <c r="E388" s="46" t="s">
        <v>114</v>
      </c>
      <c r="F388" s="61" t="s">
        <v>30</v>
      </c>
      <c r="G388" s="58">
        <v>250</v>
      </c>
      <c r="H388" s="61" t="s">
        <v>13</v>
      </c>
      <c r="I388" s="61" t="s">
        <v>13</v>
      </c>
      <c r="J388" s="6"/>
    </row>
    <row r="389" spans="1:10" ht="12.75">
      <c r="A389" s="107" t="s">
        <v>96</v>
      </c>
      <c r="B389" s="110" t="s">
        <v>101</v>
      </c>
      <c r="C389" s="110" t="s">
        <v>33</v>
      </c>
      <c r="D389" s="61" t="s">
        <v>110</v>
      </c>
      <c r="E389" s="61" t="s">
        <v>111</v>
      </c>
      <c r="F389" s="61" t="s">
        <v>4</v>
      </c>
      <c r="G389" s="58">
        <v>889.55</v>
      </c>
      <c r="H389" s="61" t="s">
        <v>13</v>
      </c>
      <c r="I389" s="61" t="s">
        <v>13</v>
      </c>
      <c r="J389" s="6"/>
    </row>
    <row r="390" spans="1:10" ht="12.75">
      <c r="A390" s="109"/>
      <c r="B390" s="111"/>
      <c r="C390" s="111"/>
      <c r="D390" s="67" t="s">
        <v>112</v>
      </c>
      <c r="E390" s="46" t="s">
        <v>114</v>
      </c>
      <c r="F390" s="61" t="s">
        <v>30</v>
      </c>
      <c r="G390" s="58">
        <v>250</v>
      </c>
      <c r="H390" s="61" t="s">
        <v>13</v>
      </c>
      <c r="I390" s="61" t="s">
        <v>13</v>
      </c>
      <c r="J390" s="6"/>
    </row>
    <row r="391" spans="1:10" ht="12.75">
      <c r="A391" s="107" t="s">
        <v>96</v>
      </c>
      <c r="B391" s="110" t="s">
        <v>102</v>
      </c>
      <c r="C391" s="110" t="s">
        <v>33</v>
      </c>
      <c r="D391" s="61" t="s">
        <v>110</v>
      </c>
      <c r="E391" s="61" t="s">
        <v>111</v>
      </c>
      <c r="F391" s="61" t="s">
        <v>4</v>
      </c>
      <c r="G391" s="58">
        <v>761.95</v>
      </c>
      <c r="H391" s="61" t="s">
        <v>13</v>
      </c>
      <c r="I391" s="61" t="s">
        <v>13</v>
      </c>
      <c r="J391" s="6"/>
    </row>
    <row r="392" spans="1:10" ht="12.75">
      <c r="A392" s="109"/>
      <c r="B392" s="111"/>
      <c r="C392" s="111"/>
      <c r="D392" s="67" t="s">
        <v>112</v>
      </c>
      <c r="E392" s="46" t="s">
        <v>114</v>
      </c>
      <c r="F392" s="61" t="s">
        <v>30</v>
      </c>
      <c r="G392" s="58">
        <v>250</v>
      </c>
      <c r="H392" s="61" t="s">
        <v>13</v>
      </c>
      <c r="I392" s="61" t="s">
        <v>13</v>
      </c>
      <c r="J392" s="6"/>
    </row>
    <row r="393" spans="1:10" ht="12.75">
      <c r="A393" s="107" t="s">
        <v>96</v>
      </c>
      <c r="B393" s="110" t="s">
        <v>32</v>
      </c>
      <c r="C393" s="110" t="s">
        <v>33</v>
      </c>
      <c r="D393" s="61" t="s">
        <v>110</v>
      </c>
      <c r="E393" s="61" t="s">
        <v>111</v>
      </c>
      <c r="F393" s="61" t="s">
        <v>4</v>
      </c>
      <c r="G393" s="58">
        <v>856.9</v>
      </c>
      <c r="H393" s="61" t="s">
        <v>13</v>
      </c>
      <c r="I393" s="61" t="s">
        <v>13</v>
      </c>
      <c r="J393" s="6"/>
    </row>
    <row r="394" spans="1:10" ht="12.75">
      <c r="A394" s="109"/>
      <c r="B394" s="111"/>
      <c r="C394" s="111"/>
      <c r="D394" s="67" t="s">
        <v>112</v>
      </c>
      <c r="E394" s="46" t="s">
        <v>114</v>
      </c>
      <c r="F394" s="61" t="s">
        <v>36</v>
      </c>
      <c r="G394" s="58">
        <v>400</v>
      </c>
      <c r="H394" s="61" t="s">
        <v>13</v>
      </c>
      <c r="I394" s="61" t="s">
        <v>13</v>
      </c>
      <c r="J394" s="6"/>
    </row>
    <row r="395" spans="1:10" ht="12.75">
      <c r="A395" s="107" t="s">
        <v>96</v>
      </c>
      <c r="B395" s="110" t="s">
        <v>75</v>
      </c>
      <c r="C395" s="110" t="s">
        <v>33</v>
      </c>
      <c r="D395" s="61" t="s">
        <v>110</v>
      </c>
      <c r="E395" s="61" t="s">
        <v>111</v>
      </c>
      <c r="F395" s="61" t="s">
        <v>4</v>
      </c>
      <c r="G395" s="58">
        <v>14.8</v>
      </c>
      <c r="H395" s="61" t="s">
        <v>13</v>
      </c>
      <c r="I395" s="61" t="s">
        <v>13</v>
      </c>
      <c r="J395" s="6"/>
    </row>
    <row r="396" spans="1:10" ht="12.75">
      <c r="A396" s="109"/>
      <c r="B396" s="111"/>
      <c r="C396" s="111"/>
      <c r="D396" s="67" t="s">
        <v>112</v>
      </c>
      <c r="E396" s="46" t="s">
        <v>114</v>
      </c>
      <c r="F396" s="61" t="s">
        <v>38</v>
      </c>
      <c r="G396" s="58">
        <v>500</v>
      </c>
      <c r="H396" s="61" t="s">
        <v>13</v>
      </c>
      <c r="I396" s="61" t="s">
        <v>13</v>
      </c>
      <c r="J396" s="6"/>
    </row>
    <row r="397" spans="1:10" ht="12.75">
      <c r="A397" s="62" t="s">
        <v>96</v>
      </c>
      <c r="B397" s="63" t="s">
        <v>63</v>
      </c>
      <c r="C397" s="63" t="s">
        <v>33</v>
      </c>
      <c r="D397" s="67" t="s">
        <v>112</v>
      </c>
      <c r="E397" s="46" t="s">
        <v>114</v>
      </c>
      <c r="F397" s="61" t="s">
        <v>38</v>
      </c>
      <c r="G397" s="58">
        <v>496.89</v>
      </c>
      <c r="H397" s="61" t="s">
        <v>13</v>
      </c>
      <c r="I397" s="61" t="s">
        <v>13</v>
      </c>
      <c r="J397" s="6"/>
    </row>
    <row r="398" spans="1:10" ht="12.75">
      <c r="A398" s="37" t="s">
        <v>109</v>
      </c>
      <c r="B398" s="37"/>
      <c r="C398" s="37"/>
      <c r="D398" s="40"/>
      <c r="E398" s="40"/>
      <c r="F398" s="57" t="s">
        <v>127</v>
      </c>
      <c r="G398" s="39">
        <f>SUM(G328:G397)</f>
        <v>65510.99000000001</v>
      </c>
      <c r="H398" s="40"/>
      <c r="I398" s="40"/>
      <c r="J398" s="6"/>
    </row>
    <row r="399" spans="1:10" ht="12.75">
      <c r="A399" s="107" t="s">
        <v>56</v>
      </c>
      <c r="B399" s="122">
        <v>16</v>
      </c>
      <c r="C399" s="122"/>
      <c r="D399" s="61" t="s">
        <v>110</v>
      </c>
      <c r="E399" s="61" t="s">
        <v>111</v>
      </c>
      <c r="F399" s="46">
        <v>1</v>
      </c>
      <c r="G399" s="60">
        <v>1231.69</v>
      </c>
      <c r="H399" s="46" t="s">
        <v>14</v>
      </c>
      <c r="I399" s="46" t="s">
        <v>14</v>
      </c>
      <c r="J399" s="6"/>
    </row>
    <row r="400" spans="1:9" ht="12.75">
      <c r="A400" s="109"/>
      <c r="B400" s="123"/>
      <c r="C400" s="123"/>
      <c r="D400" s="67" t="s">
        <v>112</v>
      </c>
      <c r="E400" s="46" t="s">
        <v>114</v>
      </c>
      <c r="F400" s="46">
        <v>20</v>
      </c>
      <c r="G400" s="60">
        <v>500</v>
      </c>
      <c r="H400" s="46" t="s">
        <v>14</v>
      </c>
      <c r="I400" s="46" t="s">
        <v>14</v>
      </c>
    </row>
    <row r="401" spans="1:9" ht="12.75">
      <c r="A401" s="107" t="s">
        <v>56</v>
      </c>
      <c r="B401" s="122">
        <v>18</v>
      </c>
      <c r="C401" s="122"/>
      <c r="D401" s="61" t="s">
        <v>110</v>
      </c>
      <c r="E401" s="61" t="s">
        <v>111</v>
      </c>
      <c r="F401" s="46">
        <v>1</v>
      </c>
      <c r="G401" s="60">
        <v>2644.55</v>
      </c>
      <c r="H401" s="46" t="s">
        <v>14</v>
      </c>
      <c r="I401" s="46" t="s">
        <v>14</v>
      </c>
    </row>
    <row r="402" spans="1:9" ht="12.75">
      <c r="A402" s="109"/>
      <c r="B402" s="123"/>
      <c r="C402" s="123"/>
      <c r="D402" s="61" t="s">
        <v>116</v>
      </c>
      <c r="E402" s="46" t="s">
        <v>114</v>
      </c>
      <c r="F402" s="46">
        <v>80</v>
      </c>
      <c r="G402" s="60">
        <v>960</v>
      </c>
      <c r="H402" s="46" t="s">
        <v>14</v>
      </c>
      <c r="I402" s="46" t="s">
        <v>14</v>
      </c>
    </row>
    <row r="403" spans="1:9" ht="12.75">
      <c r="A403" s="62" t="s">
        <v>56</v>
      </c>
      <c r="B403" s="63">
        <v>19</v>
      </c>
      <c r="C403" s="63" t="s">
        <v>33</v>
      </c>
      <c r="D403" s="61" t="s">
        <v>110</v>
      </c>
      <c r="E403" s="61" t="s">
        <v>111</v>
      </c>
      <c r="F403" s="61" t="s">
        <v>4</v>
      </c>
      <c r="G403" s="58">
        <v>593.26</v>
      </c>
      <c r="H403" s="46" t="s">
        <v>14</v>
      </c>
      <c r="I403" s="46" t="s">
        <v>14</v>
      </c>
    </row>
    <row r="404" spans="1:9" ht="12.75">
      <c r="A404" s="62" t="s">
        <v>56</v>
      </c>
      <c r="B404" s="63">
        <v>20</v>
      </c>
      <c r="C404" s="63" t="s">
        <v>33</v>
      </c>
      <c r="D404" s="67" t="s">
        <v>112</v>
      </c>
      <c r="E404" s="46" t="s">
        <v>114</v>
      </c>
      <c r="F404" s="61" t="s">
        <v>69</v>
      </c>
      <c r="G404" s="58">
        <v>3082.79</v>
      </c>
      <c r="H404" s="46" t="s">
        <v>14</v>
      </c>
      <c r="I404" s="46" t="s">
        <v>14</v>
      </c>
    </row>
    <row r="405" spans="1:9" ht="12.75">
      <c r="A405" s="62" t="s">
        <v>56</v>
      </c>
      <c r="B405" s="63">
        <v>22</v>
      </c>
      <c r="C405" s="63" t="s">
        <v>33</v>
      </c>
      <c r="D405" s="61" t="s">
        <v>110</v>
      </c>
      <c r="E405" s="61" t="s">
        <v>111</v>
      </c>
      <c r="F405" s="61" t="s">
        <v>4</v>
      </c>
      <c r="G405" s="58">
        <v>1212.77</v>
      </c>
      <c r="H405" s="46" t="s">
        <v>14</v>
      </c>
      <c r="I405" s="46" t="s">
        <v>14</v>
      </c>
    </row>
    <row r="406" spans="1:9" ht="12.75">
      <c r="A406" s="62" t="s">
        <v>56</v>
      </c>
      <c r="B406" s="63">
        <v>24</v>
      </c>
      <c r="C406" s="63" t="s">
        <v>33</v>
      </c>
      <c r="D406" s="61" t="s">
        <v>110</v>
      </c>
      <c r="E406" s="61" t="s">
        <v>111</v>
      </c>
      <c r="F406" s="61" t="s">
        <v>4</v>
      </c>
      <c r="G406" s="58">
        <v>1212.77</v>
      </c>
      <c r="H406" s="46" t="s">
        <v>14</v>
      </c>
      <c r="I406" s="46" t="s">
        <v>14</v>
      </c>
    </row>
    <row r="407" spans="1:9" ht="12.75">
      <c r="A407" s="62" t="s">
        <v>56</v>
      </c>
      <c r="B407" s="63">
        <v>26</v>
      </c>
      <c r="C407" s="63" t="s">
        <v>33</v>
      </c>
      <c r="D407" s="67" t="s">
        <v>112</v>
      </c>
      <c r="E407" s="46" t="s">
        <v>114</v>
      </c>
      <c r="F407" s="61" t="s">
        <v>42</v>
      </c>
      <c r="G407" s="58">
        <v>750</v>
      </c>
      <c r="H407" s="46" t="s">
        <v>14</v>
      </c>
      <c r="I407" s="46" t="s">
        <v>14</v>
      </c>
    </row>
    <row r="408" spans="1:67" s="14" customFormat="1" ht="12.75">
      <c r="A408" s="86" t="s">
        <v>136</v>
      </c>
      <c r="B408" s="54">
        <v>2</v>
      </c>
      <c r="C408" s="54" t="s">
        <v>125</v>
      </c>
      <c r="D408" s="67" t="s">
        <v>112</v>
      </c>
      <c r="E408" s="61" t="s">
        <v>114</v>
      </c>
      <c r="F408" s="61" t="s">
        <v>47</v>
      </c>
      <c r="G408" s="58">
        <v>375</v>
      </c>
      <c r="H408" s="46" t="s">
        <v>14</v>
      </c>
      <c r="I408" s="46" t="s">
        <v>14</v>
      </c>
      <c r="J408" s="56">
        <v>64351.84</v>
      </c>
      <c r="K408" s="16"/>
      <c r="R408" s="17"/>
      <c r="V408" s="17"/>
      <c r="Z408" s="17"/>
      <c r="AD408" s="17"/>
      <c r="AH408" s="17"/>
      <c r="AL408" s="17"/>
      <c r="AP408" s="17"/>
      <c r="AT408" s="17"/>
      <c r="AX408" s="17"/>
      <c r="BB408" s="17"/>
      <c r="BF408" s="17"/>
      <c r="BJ408" s="17"/>
      <c r="BN408" s="17"/>
      <c r="BO408" s="15"/>
    </row>
    <row r="409" spans="1:9" ht="12.75">
      <c r="A409" s="107" t="s">
        <v>67</v>
      </c>
      <c r="B409" s="110" t="s">
        <v>40</v>
      </c>
      <c r="C409" s="110" t="s">
        <v>33</v>
      </c>
      <c r="D409" s="61" t="s">
        <v>110</v>
      </c>
      <c r="E409" s="61" t="s">
        <v>111</v>
      </c>
      <c r="F409" s="61" t="s">
        <v>4</v>
      </c>
      <c r="G409" s="58">
        <v>1183.22</v>
      </c>
      <c r="H409" s="46" t="s">
        <v>14</v>
      </c>
      <c r="I409" s="46" t="s">
        <v>14</v>
      </c>
    </row>
    <row r="410" spans="1:9" ht="12.75">
      <c r="A410" s="108"/>
      <c r="B410" s="117"/>
      <c r="C410" s="117"/>
      <c r="D410" s="67" t="s">
        <v>112</v>
      </c>
      <c r="E410" s="46" t="s">
        <v>114</v>
      </c>
      <c r="F410" s="61" t="s">
        <v>38</v>
      </c>
      <c r="G410" s="58">
        <v>500</v>
      </c>
      <c r="H410" s="46" t="s">
        <v>14</v>
      </c>
      <c r="I410" s="46" t="s">
        <v>14</v>
      </c>
    </row>
    <row r="411" spans="1:9" ht="12.75">
      <c r="A411" s="109"/>
      <c r="B411" s="111"/>
      <c r="C411" s="111"/>
      <c r="D411" s="46" t="s">
        <v>144</v>
      </c>
      <c r="E411" s="61" t="s">
        <v>146</v>
      </c>
      <c r="F411" s="61" t="s">
        <v>122</v>
      </c>
      <c r="G411" s="58">
        <v>1400</v>
      </c>
      <c r="H411" s="46" t="s">
        <v>14</v>
      </c>
      <c r="I411" s="46" t="s">
        <v>14</v>
      </c>
    </row>
    <row r="412" spans="1:9" ht="12.75">
      <c r="A412" s="62" t="s">
        <v>67</v>
      </c>
      <c r="B412" s="63" t="s">
        <v>41</v>
      </c>
      <c r="C412" s="63" t="s">
        <v>33</v>
      </c>
      <c r="D412" s="61" t="s">
        <v>110</v>
      </c>
      <c r="E412" s="61" t="s">
        <v>111</v>
      </c>
      <c r="F412" s="61" t="s">
        <v>4</v>
      </c>
      <c r="G412" s="58">
        <v>1212.77</v>
      </c>
      <c r="H412" s="61" t="s">
        <v>14</v>
      </c>
      <c r="I412" s="61" t="s">
        <v>14</v>
      </c>
    </row>
    <row r="413" spans="1:9" ht="12.75">
      <c r="A413" s="107" t="s">
        <v>67</v>
      </c>
      <c r="B413" s="110" t="s">
        <v>42</v>
      </c>
      <c r="C413" s="110" t="s">
        <v>33</v>
      </c>
      <c r="D413" s="61" t="s">
        <v>110</v>
      </c>
      <c r="E413" s="61" t="s">
        <v>111</v>
      </c>
      <c r="F413" s="61" t="s">
        <v>4</v>
      </c>
      <c r="G413" s="58">
        <v>1284.82</v>
      </c>
      <c r="H413" s="61" t="s">
        <v>14</v>
      </c>
      <c r="I413" s="61" t="s">
        <v>14</v>
      </c>
    </row>
    <row r="414" spans="1:9" ht="12.75">
      <c r="A414" s="108"/>
      <c r="B414" s="117"/>
      <c r="C414" s="117"/>
      <c r="D414" s="67" t="s">
        <v>112</v>
      </c>
      <c r="E414" s="46" t="s">
        <v>114</v>
      </c>
      <c r="F414" s="61" t="s">
        <v>42</v>
      </c>
      <c r="G414" s="58">
        <v>750</v>
      </c>
      <c r="H414" s="61" t="s">
        <v>14</v>
      </c>
      <c r="I414" s="61" t="s">
        <v>14</v>
      </c>
    </row>
    <row r="415" spans="1:9" ht="12.75">
      <c r="A415" s="109"/>
      <c r="B415" s="111"/>
      <c r="C415" s="111"/>
      <c r="D415" s="46" t="s">
        <v>144</v>
      </c>
      <c r="E415" s="61" t="s">
        <v>146</v>
      </c>
      <c r="F415" s="61" t="s">
        <v>30</v>
      </c>
      <c r="G415" s="58">
        <v>200</v>
      </c>
      <c r="H415" s="61" t="s">
        <v>14</v>
      </c>
      <c r="I415" s="61" t="s">
        <v>14</v>
      </c>
    </row>
    <row r="416" spans="1:9" ht="12.75">
      <c r="A416" s="62" t="s">
        <v>68</v>
      </c>
      <c r="B416" s="63">
        <v>2</v>
      </c>
      <c r="C416" s="63"/>
      <c r="D416" s="67" t="s">
        <v>112</v>
      </c>
      <c r="E416" s="46" t="s">
        <v>114</v>
      </c>
      <c r="F416" s="61" t="s">
        <v>63</v>
      </c>
      <c r="G416" s="58">
        <v>1824.67</v>
      </c>
      <c r="H416" s="61" t="s">
        <v>14</v>
      </c>
      <c r="I416" s="61" t="s">
        <v>14</v>
      </c>
    </row>
    <row r="417" spans="1:9" ht="12.75">
      <c r="A417" s="86" t="s">
        <v>138</v>
      </c>
      <c r="B417" s="110" t="s">
        <v>5</v>
      </c>
      <c r="C417" s="110" t="s">
        <v>33</v>
      </c>
      <c r="D417" s="61" t="s">
        <v>110</v>
      </c>
      <c r="E417" s="61" t="s">
        <v>111</v>
      </c>
      <c r="F417" s="61" t="s">
        <v>4</v>
      </c>
      <c r="G417" s="58">
        <v>347.14</v>
      </c>
      <c r="H417" s="61" t="s">
        <v>14</v>
      </c>
      <c r="I417" s="61" t="s">
        <v>14</v>
      </c>
    </row>
    <row r="418" spans="1:9" ht="12.75">
      <c r="A418" s="79"/>
      <c r="B418" s="117"/>
      <c r="C418" s="117"/>
      <c r="D418" s="67" t="s">
        <v>112</v>
      </c>
      <c r="E418" s="46" t="s">
        <v>114</v>
      </c>
      <c r="F418" s="61" t="s">
        <v>74</v>
      </c>
      <c r="G418" s="58">
        <v>1500</v>
      </c>
      <c r="H418" s="61" t="s">
        <v>14</v>
      </c>
      <c r="I418" s="61" t="s">
        <v>14</v>
      </c>
    </row>
    <row r="419" spans="1:9" ht="12.75">
      <c r="A419" s="79"/>
      <c r="B419" s="117"/>
      <c r="C419" s="117"/>
      <c r="D419" s="64" t="s">
        <v>113</v>
      </c>
      <c r="E419" s="61" t="s">
        <v>146</v>
      </c>
      <c r="F419" s="61" t="s">
        <v>29</v>
      </c>
      <c r="G419" s="58">
        <v>875</v>
      </c>
      <c r="H419" s="61" t="s">
        <v>14</v>
      </c>
      <c r="I419" s="61" t="s">
        <v>14</v>
      </c>
    </row>
    <row r="420" spans="1:9" ht="12.75">
      <c r="A420" s="51"/>
      <c r="B420" s="111"/>
      <c r="C420" s="111"/>
      <c r="D420" s="61" t="s">
        <v>116</v>
      </c>
      <c r="E420" s="46" t="s">
        <v>114</v>
      </c>
      <c r="F420" s="61" t="s">
        <v>83</v>
      </c>
      <c r="G420" s="58">
        <v>1200</v>
      </c>
      <c r="H420" s="61" t="s">
        <v>14</v>
      </c>
      <c r="I420" s="61" t="s">
        <v>14</v>
      </c>
    </row>
    <row r="421" spans="1:9" ht="12.75">
      <c r="A421" s="86" t="s">
        <v>138</v>
      </c>
      <c r="B421" s="110">
        <v>3</v>
      </c>
      <c r="C421" s="110"/>
      <c r="D421" s="61" t="s">
        <v>110</v>
      </c>
      <c r="E421" s="61" t="s">
        <v>111</v>
      </c>
      <c r="F421" s="61" t="s">
        <v>4</v>
      </c>
      <c r="G421" s="58">
        <v>923.81</v>
      </c>
      <c r="H421" s="61" t="s">
        <v>14</v>
      </c>
      <c r="I421" s="61" t="s">
        <v>14</v>
      </c>
    </row>
    <row r="422" spans="1:9" ht="12.75">
      <c r="A422" s="51"/>
      <c r="B422" s="111"/>
      <c r="C422" s="111"/>
      <c r="D422" s="67" t="s">
        <v>112</v>
      </c>
      <c r="E422" s="46" t="s">
        <v>114</v>
      </c>
      <c r="F422" s="61" t="s">
        <v>122</v>
      </c>
      <c r="G422" s="58">
        <v>1750</v>
      </c>
      <c r="H422" s="61" t="s">
        <v>14</v>
      </c>
      <c r="I422" s="61" t="s">
        <v>14</v>
      </c>
    </row>
    <row r="423" spans="1:9" ht="12.75">
      <c r="A423" s="86" t="s">
        <v>138</v>
      </c>
      <c r="B423" s="63" t="s">
        <v>7</v>
      </c>
      <c r="C423" s="63" t="s">
        <v>5</v>
      </c>
      <c r="D423" s="67" t="s">
        <v>112</v>
      </c>
      <c r="E423" s="46" t="s">
        <v>114</v>
      </c>
      <c r="F423" s="61" t="s">
        <v>99</v>
      </c>
      <c r="G423" s="58">
        <v>1250</v>
      </c>
      <c r="H423" s="61" t="s">
        <v>14</v>
      </c>
      <c r="I423" s="61" t="s">
        <v>14</v>
      </c>
    </row>
    <row r="424" spans="1:11" ht="12.75">
      <c r="A424" s="86" t="s">
        <v>138</v>
      </c>
      <c r="B424" s="63" t="s">
        <v>7</v>
      </c>
      <c r="C424" s="63" t="s">
        <v>6</v>
      </c>
      <c r="D424" s="67" t="s">
        <v>112</v>
      </c>
      <c r="E424" s="46" t="s">
        <v>114</v>
      </c>
      <c r="F424" s="61" t="s">
        <v>74</v>
      </c>
      <c r="G424" s="58">
        <v>1500</v>
      </c>
      <c r="H424" s="61" t="s">
        <v>14</v>
      </c>
      <c r="I424" s="61" t="s">
        <v>14</v>
      </c>
      <c r="K424" s="4"/>
    </row>
    <row r="425" spans="1:11" ht="12.75">
      <c r="A425" s="107" t="s">
        <v>70</v>
      </c>
      <c r="B425" s="110" t="s">
        <v>4</v>
      </c>
      <c r="C425" s="110" t="s">
        <v>33</v>
      </c>
      <c r="D425" s="61" t="s">
        <v>110</v>
      </c>
      <c r="E425" s="61" t="s">
        <v>111</v>
      </c>
      <c r="F425" s="61" t="s">
        <v>4</v>
      </c>
      <c r="G425" s="58">
        <v>493.17</v>
      </c>
      <c r="H425" s="61" t="s">
        <v>14</v>
      </c>
      <c r="I425" s="61" t="s">
        <v>14</v>
      </c>
      <c r="K425" s="4"/>
    </row>
    <row r="426" spans="1:11" ht="12.75">
      <c r="A426" s="109"/>
      <c r="B426" s="111"/>
      <c r="C426" s="111"/>
      <c r="D426" s="67" t="s">
        <v>112</v>
      </c>
      <c r="E426" s="46" t="s">
        <v>114</v>
      </c>
      <c r="F426" s="61" t="s">
        <v>38</v>
      </c>
      <c r="G426" s="58">
        <v>500</v>
      </c>
      <c r="H426" s="61" t="s">
        <v>14</v>
      </c>
      <c r="I426" s="61" t="s">
        <v>14</v>
      </c>
      <c r="K426" s="4"/>
    </row>
    <row r="427" spans="1:11" ht="12.75">
      <c r="A427" s="107" t="s">
        <v>70</v>
      </c>
      <c r="B427" s="110" t="s">
        <v>6</v>
      </c>
      <c r="C427" s="110" t="s">
        <v>33</v>
      </c>
      <c r="D427" s="61" t="s">
        <v>110</v>
      </c>
      <c r="E427" s="61" t="s">
        <v>111</v>
      </c>
      <c r="F427" s="61" t="s">
        <v>4</v>
      </c>
      <c r="G427" s="58">
        <v>397.98</v>
      </c>
      <c r="H427" s="61" t="s">
        <v>14</v>
      </c>
      <c r="I427" s="61" t="s">
        <v>14</v>
      </c>
      <c r="K427" s="4"/>
    </row>
    <row r="428" spans="1:11" ht="12.75">
      <c r="A428" s="109"/>
      <c r="B428" s="111"/>
      <c r="C428" s="111"/>
      <c r="D428" s="67" t="s">
        <v>112</v>
      </c>
      <c r="E428" s="46" t="s">
        <v>114</v>
      </c>
      <c r="F428" s="61" t="s">
        <v>42</v>
      </c>
      <c r="G428" s="58">
        <v>750</v>
      </c>
      <c r="H428" s="61" t="s">
        <v>14</v>
      </c>
      <c r="I428" s="61" t="s">
        <v>14</v>
      </c>
      <c r="K428" s="4"/>
    </row>
    <row r="429" spans="1:11" ht="12.75">
      <c r="A429" s="62" t="s">
        <v>70</v>
      </c>
      <c r="B429" s="63" t="s">
        <v>8</v>
      </c>
      <c r="C429" s="63" t="s">
        <v>33</v>
      </c>
      <c r="D429" s="61" t="s">
        <v>110</v>
      </c>
      <c r="E429" s="61" t="s">
        <v>111</v>
      </c>
      <c r="F429" s="61" t="s">
        <v>4</v>
      </c>
      <c r="G429" s="58">
        <v>150.37</v>
      </c>
      <c r="H429" s="61" t="s">
        <v>14</v>
      </c>
      <c r="I429" s="61" t="s">
        <v>14</v>
      </c>
      <c r="K429" s="4"/>
    </row>
    <row r="430" spans="1:9" ht="12.75">
      <c r="A430" s="62" t="s">
        <v>70</v>
      </c>
      <c r="B430" s="63" t="s">
        <v>10</v>
      </c>
      <c r="C430" s="63" t="s">
        <v>33</v>
      </c>
      <c r="D430" s="61" t="s">
        <v>110</v>
      </c>
      <c r="E430" s="61" t="s">
        <v>111</v>
      </c>
      <c r="F430" s="61" t="s">
        <v>4</v>
      </c>
      <c r="G430" s="58">
        <v>529.23</v>
      </c>
      <c r="H430" s="61" t="s">
        <v>14</v>
      </c>
      <c r="I430" s="61" t="s">
        <v>14</v>
      </c>
    </row>
    <row r="431" spans="1:9" ht="12.75">
      <c r="A431" s="62" t="s">
        <v>70</v>
      </c>
      <c r="B431" s="63" t="s">
        <v>62</v>
      </c>
      <c r="C431" s="63" t="s">
        <v>33</v>
      </c>
      <c r="D431" s="67" t="s">
        <v>112</v>
      </c>
      <c r="E431" s="46" t="s">
        <v>114</v>
      </c>
      <c r="F431" s="61" t="s">
        <v>63</v>
      </c>
      <c r="G431" s="58">
        <v>2000</v>
      </c>
      <c r="H431" s="61" t="s">
        <v>14</v>
      </c>
      <c r="I431" s="61" t="s">
        <v>14</v>
      </c>
    </row>
    <row r="432" spans="1:9" ht="12.75">
      <c r="A432" s="62" t="s">
        <v>71</v>
      </c>
      <c r="B432" s="63">
        <v>64</v>
      </c>
      <c r="C432" s="63" t="s">
        <v>33</v>
      </c>
      <c r="D432" s="61" t="s">
        <v>110</v>
      </c>
      <c r="E432" s="61" t="s">
        <v>111</v>
      </c>
      <c r="F432" s="61" t="s">
        <v>4</v>
      </c>
      <c r="G432" s="58">
        <v>300.67</v>
      </c>
      <c r="H432" s="61" t="s">
        <v>14</v>
      </c>
      <c r="I432" s="61" t="s">
        <v>14</v>
      </c>
    </row>
    <row r="433" spans="1:9" ht="12.75">
      <c r="A433" s="107" t="s">
        <v>71</v>
      </c>
      <c r="B433" s="110">
        <v>84</v>
      </c>
      <c r="C433" s="120"/>
      <c r="D433" s="61" t="s">
        <v>110</v>
      </c>
      <c r="E433" s="61" t="s">
        <v>111</v>
      </c>
      <c r="F433" s="61" t="s">
        <v>4</v>
      </c>
      <c r="G433" s="58">
        <v>2382.62</v>
      </c>
      <c r="H433" s="61" t="s">
        <v>14</v>
      </c>
      <c r="I433" s="61" t="s">
        <v>14</v>
      </c>
    </row>
    <row r="434" spans="1:9" ht="12.75">
      <c r="A434" s="109"/>
      <c r="B434" s="111"/>
      <c r="C434" s="121"/>
      <c r="D434" s="61" t="s">
        <v>116</v>
      </c>
      <c r="E434" s="46" t="s">
        <v>114</v>
      </c>
      <c r="F434" s="61" t="s">
        <v>38</v>
      </c>
      <c r="G434" s="58">
        <v>240</v>
      </c>
      <c r="H434" s="61" t="s">
        <v>14</v>
      </c>
      <c r="I434" s="61" t="s">
        <v>14</v>
      </c>
    </row>
    <row r="435" spans="1:9" ht="12.75">
      <c r="A435" s="107" t="s">
        <v>71</v>
      </c>
      <c r="B435" s="110">
        <v>86</v>
      </c>
      <c r="C435" s="120"/>
      <c r="D435" s="61" t="s">
        <v>110</v>
      </c>
      <c r="E435" s="61" t="s">
        <v>111</v>
      </c>
      <c r="F435" s="61" t="s">
        <v>4</v>
      </c>
      <c r="G435" s="58">
        <v>988.8</v>
      </c>
      <c r="H435" s="61" t="s">
        <v>14</v>
      </c>
      <c r="I435" s="61" t="s">
        <v>14</v>
      </c>
    </row>
    <row r="436" spans="1:9" ht="12.75">
      <c r="A436" s="109"/>
      <c r="B436" s="111"/>
      <c r="C436" s="121"/>
      <c r="D436" s="67" t="s">
        <v>112</v>
      </c>
      <c r="E436" s="46" t="s">
        <v>114</v>
      </c>
      <c r="F436" s="61" t="s">
        <v>30</v>
      </c>
      <c r="G436" s="58">
        <v>250</v>
      </c>
      <c r="H436" s="61" t="s">
        <v>14</v>
      </c>
      <c r="I436" s="61" t="s">
        <v>14</v>
      </c>
    </row>
    <row r="437" spans="1:9" ht="12.75">
      <c r="A437" s="62" t="s">
        <v>86</v>
      </c>
      <c r="B437" s="63" t="s">
        <v>5</v>
      </c>
      <c r="C437" s="63" t="s">
        <v>33</v>
      </c>
      <c r="D437" s="67" t="s">
        <v>112</v>
      </c>
      <c r="E437" s="46" t="s">
        <v>114</v>
      </c>
      <c r="F437" s="61" t="s">
        <v>74</v>
      </c>
      <c r="G437" s="58">
        <v>1490.64</v>
      </c>
      <c r="H437" s="61" t="s">
        <v>14</v>
      </c>
      <c r="I437" s="61" t="s">
        <v>14</v>
      </c>
    </row>
    <row r="438" spans="1:9" ht="12.75">
      <c r="A438" s="62" t="s">
        <v>86</v>
      </c>
      <c r="B438" s="63" t="s">
        <v>87</v>
      </c>
      <c r="C438" s="63" t="s">
        <v>33</v>
      </c>
      <c r="D438" s="64" t="s">
        <v>113</v>
      </c>
      <c r="E438" s="61" t="s">
        <v>146</v>
      </c>
      <c r="F438" s="61" t="s">
        <v>39</v>
      </c>
      <c r="G438" s="58">
        <v>437</v>
      </c>
      <c r="H438" s="61" t="s">
        <v>14</v>
      </c>
      <c r="I438" s="61" t="s">
        <v>14</v>
      </c>
    </row>
    <row r="439" spans="1:9" ht="12.75">
      <c r="A439" s="62" t="s">
        <v>86</v>
      </c>
      <c r="B439" s="63" t="s">
        <v>9</v>
      </c>
      <c r="C439" s="63" t="s">
        <v>33</v>
      </c>
      <c r="D439" s="61" t="s">
        <v>110</v>
      </c>
      <c r="E439" s="61" t="s">
        <v>111</v>
      </c>
      <c r="F439" s="61" t="s">
        <v>4</v>
      </c>
      <c r="G439" s="58">
        <v>2034.57</v>
      </c>
      <c r="H439" s="61" t="s">
        <v>14</v>
      </c>
      <c r="I439" s="61" t="s">
        <v>14</v>
      </c>
    </row>
    <row r="440" spans="1:9" ht="12.75">
      <c r="A440" s="107" t="s">
        <v>86</v>
      </c>
      <c r="B440" s="110" t="s">
        <v>57</v>
      </c>
      <c r="C440" s="110" t="s">
        <v>33</v>
      </c>
      <c r="D440" s="61" t="s">
        <v>110</v>
      </c>
      <c r="E440" s="61" t="s">
        <v>111</v>
      </c>
      <c r="F440" s="61" t="s">
        <v>4</v>
      </c>
      <c r="G440" s="58">
        <v>1944.88</v>
      </c>
      <c r="H440" s="61" t="s">
        <v>14</v>
      </c>
      <c r="I440" s="61" t="s">
        <v>14</v>
      </c>
    </row>
    <row r="441" spans="1:9" ht="12.75">
      <c r="A441" s="108"/>
      <c r="B441" s="117"/>
      <c r="C441" s="117"/>
      <c r="D441" s="67" t="s">
        <v>112</v>
      </c>
      <c r="E441" s="46" t="s">
        <v>114</v>
      </c>
      <c r="F441" s="61" t="s">
        <v>38</v>
      </c>
      <c r="G441" s="58">
        <v>500</v>
      </c>
      <c r="H441" s="61" t="s">
        <v>14</v>
      </c>
      <c r="I441" s="61" t="s">
        <v>14</v>
      </c>
    </row>
    <row r="442" spans="1:9" ht="12.75">
      <c r="A442" s="109"/>
      <c r="B442" s="111"/>
      <c r="C442" s="111"/>
      <c r="D442" s="46" t="s">
        <v>144</v>
      </c>
      <c r="E442" s="61" t="s">
        <v>146</v>
      </c>
      <c r="F442" s="61" t="s">
        <v>42</v>
      </c>
      <c r="G442" s="58">
        <v>600</v>
      </c>
      <c r="H442" s="61" t="s">
        <v>14</v>
      </c>
      <c r="I442" s="61" t="s">
        <v>14</v>
      </c>
    </row>
    <row r="443" spans="1:9" ht="12.75">
      <c r="A443" s="62" t="s">
        <v>94</v>
      </c>
      <c r="B443" s="63">
        <v>2</v>
      </c>
      <c r="C443" s="63"/>
      <c r="D443" s="61" t="s">
        <v>110</v>
      </c>
      <c r="E443" s="61" t="s">
        <v>111</v>
      </c>
      <c r="F443" s="61" t="s">
        <v>4</v>
      </c>
      <c r="G443" s="58">
        <v>404.11</v>
      </c>
      <c r="H443" s="61" t="s">
        <v>14</v>
      </c>
      <c r="I443" s="61" t="s">
        <v>14</v>
      </c>
    </row>
    <row r="444" spans="1:9" ht="12.75">
      <c r="A444" s="62" t="s">
        <v>95</v>
      </c>
      <c r="B444" s="63" t="s">
        <v>6</v>
      </c>
      <c r="C444" s="63" t="s">
        <v>4</v>
      </c>
      <c r="D444" s="61" t="s">
        <v>110</v>
      </c>
      <c r="E444" s="61" t="s">
        <v>111</v>
      </c>
      <c r="F444" s="61" t="s">
        <v>4</v>
      </c>
      <c r="G444" s="58">
        <v>221.19</v>
      </c>
      <c r="H444" s="61" t="s">
        <v>14</v>
      </c>
      <c r="I444" s="61" t="s">
        <v>14</v>
      </c>
    </row>
    <row r="445" spans="1:9" ht="12.75">
      <c r="A445" s="107" t="s">
        <v>95</v>
      </c>
      <c r="B445" s="110" t="s">
        <v>6</v>
      </c>
      <c r="C445" s="110" t="s">
        <v>5</v>
      </c>
      <c r="D445" s="61" t="s">
        <v>110</v>
      </c>
      <c r="E445" s="61" t="s">
        <v>111</v>
      </c>
      <c r="F445" s="61" t="s">
        <v>4</v>
      </c>
      <c r="G445" s="58">
        <v>781.52</v>
      </c>
      <c r="H445" s="61" t="s">
        <v>14</v>
      </c>
      <c r="I445" s="61" t="s">
        <v>14</v>
      </c>
    </row>
    <row r="446" spans="1:9" ht="12.75">
      <c r="A446" s="108"/>
      <c r="B446" s="117"/>
      <c r="C446" s="117"/>
      <c r="D446" s="67" t="s">
        <v>112</v>
      </c>
      <c r="E446" s="46" t="s">
        <v>114</v>
      </c>
      <c r="F446" s="61" t="s">
        <v>38</v>
      </c>
      <c r="G446" s="58">
        <v>500</v>
      </c>
      <c r="H446" s="61" t="s">
        <v>14</v>
      </c>
      <c r="I446" s="61" t="s">
        <v>14</v>
      </c>
    </row>
    <row r="447" spans="1:9" ht="12.75">
      <c r="A447" s="108"/>
      <c r="B447" s="117"/>
      <c r="C447" s="117"/>
      <c r="D447" s="64" t="s">
        <v>113</v>
      </c>
      <c r="E447" s="61" t="s">
        <v>146</v>
      </c>
      <c r="F447" s="61" t="s">
        <v>30</v>
      </c>
      <c r="G447" s="58">
        <v>250</v>
      </c>
      <c r="H447" s="61" t="s">
        <v>14</v>
      </c>
      <c r="I447" s="61" t="s">
        <v>14</v>
      </c>
    </row>
    <row r="448" spans="1:9" ht="12.75">
      <c r="A448" s="109"/>
      <c r="B448" s="111"/>
      <c r="C448" s="111"/>
      <c r="D448" s="61" t="s">
        <v>116</v>
      </c>
      <c r="E448" s="46" t="s">
        <v>114</v>
      </c>
      <c r="F448" s="61" t="s">
        <v>99</v>
      </c>
      <c r="G448" s="58">
        <v>600</v>
      </c>
      <c r="H448" s="61" t="s">
        <v>14</v>
      </c>
      <c r="I448" s="61" t="s">
        <v>14</v>
      </c>
    </row>
    <row r="449" spans="1:9" ht="12.75">
      <c r="A449" s="107" t="s">
        <v>95</v>
      </c>
      <c r="B449" s="110" t="s">
        <v>10</v>
      </c>
      <c r="C449" s="110" t="s">
        <v>33</v>
      </c>
      <c r="D449" s="67" t="s">
        <v>112</v>
      </c>
      <c r="E449" s="46" t="s">
        <v>114</v>
      </c>
      <c r="F449" s="61" t="s">
        <v>42</v>
      </c>
      <c r="G449" s="58">
        <v>750</v>
      </c>
      <c r="H449" s="61" t="s">
        <v>14</v>
      </c>
      <c r="I449" s="61" t="s">
        <v>14</v>
      </c>
    </row>
    <row r="450" spans="1:9" ht="12.75">
      <c r="A450" s="109"/>
      <c r="B450" s="111"/>
      <c r="C450" s="111"/>
      <c r="D450" s="61" t="s">
        <v>116</v>
      </c>
      <c r="E450" s="46" t="s">
        <v>114</v>
      </c>
      <c r="F450" s="61" t="s">
        <v>30</v>
      </c>
      <c r="G450" s="58">
        <v>466.46</v>
      </c>
      <c r="H450" s="61" t="s">
        <v>14</v>
      </c>
      <c r="I450" s="61" t="s">
        <v>14</v>
      </c>
    </row>
    <row r="451" spans="1:9" ht="12.75">
      <c r="A451" s="107" t="s">
        <v>96</v>
      </c>
      <c r="B451" s="110">
        <v>42</v>
      </c>
      <c r="C451" s="110" t="s">
        <v>33</v>
      </c>
      <c r="D451" s="61" t="s">
        <v>110</v>
      </c>
      <c r="E451" s="61" t="s">
        <v>111</v>
      </c>
      <c r="F451" s="61" t="s">
        <v>4</v>
      </c>
      <c r="G451" s="58">
        <v>1119.43</v>
      </c>
      <c r="H451" s="61" t="s">
        <v>14</v>
      </c>
      <c r="I451" s="61" t="s">
        <v>14</v>
      </c>
    </row>
    <row r="452" spans="1:9" ht="12.75">
      <c r="A452" s="109"/>
      <c r="B452" s="111"/>
      <c r="C452" s="111"/>
      <c r="D452" s="67" t="s">
        <v>112</v>
      </c>
      <c r="E452" s="46" t="s">
        <v>114</v>
      </c>
      <c r="F452" s="61" t="s">
        <v>38</v>
      </c>
      <c r="G452" s="58">
        <v>500</v>
      </c>
      <c r="H452" s="61" t="s">
        <v>14</v>
      </c>
      <c r="I452" s="61" t="s">
        <v>14</v>
      </c>
    </row>
    <row r="453" spans="1:9" ht="12.75">
      <c r="A453" s="107" t="s">
        <v>96</v>
      </c>
      <c r="B453" s="110">
        <v>44</v>
      </c>
      <c r="C453" s="110" t="s">
        <v>33</v>
      </c>
      <c r="D453" s="61" t="s">
        <v>110</v>
      </c>
      <c r="E453" s="61" t="s">
        <v>111</v>
      </c>
      <c r="F453" s="61" t="s">
        <v>4</v>
      </c>
      <c r="G453" s="58">
        <v>1756.22</v>
      </c>
      <c r="H453" s="61" t="s">
        <v>14</v>
      </c>
      <c r="I453" s="61" t="s">
        <v>14</v>
      </c>
    </row>
    <row r="454" spans="1:9" ht="12.75">
      <c r="A454" s="108"/>
      <c r="B454" s="117"/>
      <c r="C454" s="117"/>
      <c r="D454" s="66" t="s">
        <v>112</v>
      </c>
      <c r="E454" s="46" t="s">
        <v>114</v>
      </c>
      <c r="F454" s="61" t="s">
        <v>97</v>
      </c>
      <c r="G454" s="58">
        <v>1000</v>
      </c>
      <c r="H454" s="61" t="s">
        <v>14</v>
      </c>
      <c r="I454" s="61" t="s">
        <v>14</v>
      </c>
    </row>
    <row r="455" spans="1:9" ht="12.75">
      <c r="A455" s="109"/>
      <c r="B455" s="111"/>
      <c r="C455" s="111"/>
      <c r="D455" s="61" t="s">
        <v>113</v>
      </c>
      <c r="E455" s="61" t="s">
        <v>146</v>
      </c>
      <c r="F455" s="61" t="s">
        <v>42</v>
      </c>
      <c r="G455" s="58">
        <v>750</v>
      </c>
      <c r="H455" s="61" t="s">
        <v>14</v>
      </c>
      <c r="I455" s="61" t="s">
        <v>14</v>
      </c>
    </row>
    <row r="456" spans="1:9" ht="12.75">
      <c r="A456" s="107" t="s">
        <v>96</v>
      </c>
      <c r="B456" s="110">
        <v>46</v>
      </c>
      <c r="C456" s="110" t="s">
        <v>33</v>
      </c>
      <c r="D456" s="61" t="s">
        <v>110</v>
      </c>
      <c r="E456" s="61" t="s">
        <v>111</v>
      </c>
      <c r="F456" s="61" t="s">
        <v>4</v>
      </c>
      <c r="G456" s="58">
        <v>161.78</v>
      </c>
      <c r="H456" s="61" t="s">
        <v>14</v>
      </c>
      <c r="I456" s="61" t="s">
        <v>14</v>
      </c>
    </row>
    <row r="457" spans="1:9" ht="12.75">
      <c r="A457" s="108"/>
      <c r="B457" s="117"/>
      <c r="C457" s="117"/>
      <c r="D457" s="66" t="s">
        <v>112</v>
      </c>
      <c r="E457" s="46" t="s">
        <v>114</v>
      </c>
      <c r="F457" s="61" t="s">
        <v>29</v>
      </c>
      <c r="G457" s="58">
        <v>875</v>
      </c>
      <c r="H457" s="61" t="s">
        <v>14</v>
      </c>
      <c r="I457" s="61" t="s">
        <v>14</v>
      </c>
    </row>
    <row r="458" spans="1:9" ht="12.75">
      <c r="A458" s="108"/>
      <c r="B458" s="117"/>
      <c r="C458" s="117"/>
      <c r="D458" s="61" t="s">
        <v>113</v>
      </c>
      <c r="E458" s="61" t="s">
        <v>146</v>
      </c>
      <c r="F458" s="61" t="s">
        <v>97</v>
      </c>
      <c r="G458" s="58">
        <v>800</v>
      </c>
      <c r="H458" s="61" t="s">
        <v>14</v>
      </c>
      <c r="I458" s="61" t="s">
        <v>14</v>
      </c>
    </row>
    <row r="459" spans="1:9" ht="12.75">
      <c r="A459" s="109"/>
      <c r="B459" s="111"/>
      <c r="C459" s="111"/>
      <c r="D459" s="61" t="s">
        <v>115</v>
      </c>
      <c r="E459" s="46" t="s">
        <v>114</v>
      </c>
      <c r="F459" s="61" t="s">
        <v>38</v>
      </c>
      <c r="G459" s="58">
        <v>240</v>
      </c>
      <c r="H459" s="61" t="s">
        <v>14</v>
      </c>
      <c r="I459" s="61" t="s">
        <v>14</v>
      </c>
    </row>
    <row r="460" spans="1:9" ht="12.75">
      <c r="A460" s="107" t="s">
        <v>96</v>
      </c>
      <c r="B460" s="110">
        <v>48</v>
      </c>
      <c r="C460" s="110" t="s">
        <v>33</v>
      </c>
      <c r="D460" s="61" t="s">
        <v>110</v>
      </c>
      <c r="E460" s="61" t="s">
        <v>111</v>
      </c>
      <c r="F460" s="61" t="s">
        <v>4</v>
      </c>
      <c r="G460" s="58">
        <v>924.76</v>
      </c>
      <c r="H460" s="61" t="s">
        <v>14</v>
      </c>
      <c r="I460" s="61" t="s">
        <v>14</v>
      </c>
    </row>
    <row r="461" spans="1:9" ht="12.75">
      <c r="A461" s="109"/>
      <c r="B461" s="111"/>
      <c r="C461" s="111"/>
      <c r="D461" s="67" t="s">
        <v>112</v>
      </c>
      <c r="E461" s="46" t="s">
        <v>114</v>
      </c>
      <c r="F461" s="61" t="s">
        <v>38</v>
      </c>
      <c r="G461" s="58">
        <v>500</v>
      </c>
      <c r="H461" s="61" t="s">
        <v>14</v>
      </c>
      <c r="I461" s="61" t="s">
        <v>14</v>
      </c>
    </row>
    <row r="462" spans="1:9" ht="12.75">
      <c r="A462" s="51" t="s">
        <v>96</v>
      </c>
      <c r="B462" s="54">
        <v>50</v>
      </c>
      <c r="C462" s="54"/>
      <c r="D462" s="67" t="s">
        <v>112</v>
      </c>
      <c r="E462" s="46" t="s">
        <v>114</v>
      </c>
      <c r="F462" s="61" t="s">
        <v>38</v>
      </c>
      <c r="G462" s="58">
        <v>500</v>
      </c>
      <c r="H462" s="61" t="s">
        <v>14</v>
      </c>
      <c r="I462" s="61" t="s">
        <v>14</v>
      </c>
    </row>
    <row r="463" spans="1:9" ht="12.75">
      <c r="A463" s="107" t="s">
        <v>96</v>
      </c>
      <c r="B463" s="110" t="s">
        <v>103</v>
      </c>
      <c r="C463" s="110" t="s">
        <v>33</v>
      </c>
      <c r="D463" s="61" t="s">
        <v>110</v>
      </c>
      <c r="E463" s="61" t="s">
        <v>111</v>
      </c>
      <c r="F463" s="61" t="s">
        <v>4</v>
      </c>
      <c r="G463" s="58">
        <v>1389.89</v>
      </c>
      <c r="H463" s="61" t="s">
        <v>14</v>
      </c>
      <c r="I463" s="61" t="s">
        <v>14</v>
      </c>
    </row>
    <row r="464" spans="1:67" s="14" customFormat="1" ht="12.75">
      <c r="A464" s="108"/>
      <c r="B464" s="117"/>
      <c r="C464" s="117"/>
      <c r="D464" s="67" t="s">
        <v>112</v>
      </c>
      <c r="E464" s="46" t="s">
        <v>114</v>
      </c>
      <c r="F464" s="61" t="s">
        <v>30</v>
      </c>
      <c r="G464" s="58">
        <v>250</v>
      </c>
      <c r="H464" s="61" t="s">
        <v>14</v>
      </c>
      <c r="I464" s="61" t="s">
        <v>14</v>
      </c>
      <c r="J464" s="56">
        <v>53569.02</v>
      </c>
      <c r="K464" s="16"/>
      <c r="R464" s="17"/>
      <c r="V464" s="17"/>
      <c r="Z464" s="17"/>
      <c r="AD464" s="17"/>
      <c r="AH464" s="17"/>
      <c r="AL464" s="17"/>
      <c r="AP464" s="17"/>
      <c r="AT464" s="17"/>
      <c r="AX464" s="17"/>
      <c r="BB464" s="17"/>
      <c r="BF464" s="17"/>
      <c r="BJ464" s="17"/>
      <c r="BN464" s="17"/>
      <c r="BO464" s="15"/>
    </row>
    <row r="465" spans="1:9" ht="12.75">
      <c r="A465" s="109"/>
      <c r="B465" s="111"/>
      <c r="C465" s="111"/>
      <c r="D465" s="64" t="s">
        <v>113</v>
      </c>
      <c r="E465" s="61" t="s">
        <v>146</v>
      </c>
      <c r="F465" s="61" t="s">
        <v>8</v>
      </c>
      <c r="G465" s="58">
        <v>125</v>
      </c>
      <c r="H465" s="61" t="s">
        <v>14</v>
      </c>
      <c r="I465" s="61" t="s">
        <v>14</v>
      </c>
    </row>
    <row r="466" spans="1:9" ht="12.75">
      <c r="A466" s="62" t="s">
        <v>105</v>
      </c>
      <c r="B466" s="63">
        <v>3</v>
      </c>
      <c r="C466" s="63"/>
      <c r="D466" s="61" t="s">
        <v>110</v>
      </c>
      <c r="E466" s="61" t="s">
        <v>111</v>
      </c>
      <c r="F466" s="61" t="s">
        <v>4</v>
      </c>
      <c r="G466" s="58">
        <v>172.11</v>
      </c>
      <c r="H466" s="61" t="s">
        <v>14</v>
      </c>
      <c r="I466" s="61" t="s">
        <v>14</v>
      </c>
    </row>
    <row r="467" spans="1:9" ht="12.75">
      <c r="A467" s="62" t="s">
        <v>105</v>
      </c>
      <c r="B467" s="63">
        <v>6</v>
      </c>
      <c r="C467" s="63"/>
      <c r="D467" s="61" t="s">
        <v>110</v>
      </c>
      <c r="E467" s="61" t="s">
        <v>111</v>
      </c>
      <c r="F467" s="61" t="s">
        <v>4</v>
      </c>
      <c r="G467" s="58">
        <v>175.46</v>
      </c>
      <c r="H467" s="61" t="s">
        <v>14</v>
      </c>
      <c r="I467" s="61" t="s">
        <v>14</v>
      </c>
    </row>
    <row r="468" spans="1:9" ht="12.75">
      <c r="A468" s="62" t="s">
        <v>105</v>
      </c>
      <c r="B468" s="63">
        <v>9</v>
      </c>
      <c r="C468" s="63"/>
      <c r="D468" s="61" t="s">
        <v>110</v>
      </c>
      <c r="E468" s="61" t="s">
        <v>111</v>
      </c>
      <c r="F468" s="61" t="s">
        <v>4</v>
      </c>
      <c r="G468" s="58">
        <v>201.31</v>
      </c>
      <c r="H468" s="61" t="s">
        <v>14</v>
      </c>
      <c r="I468" s="61" t="s">
        <v>14</v>
      </c>
    </row>
    <row r="469" spans="1:9" ht="12.75">
      <c r="A469" s="62" t="s">
        <v>105</v>
      </c>
      <c r="B469" s="63" t="s">
        <v>106</v>
      </c>
      <c r="C469" s="63"/>
      <c r="D469" s="61" t="s">
        <v>110</v>
      </c>
      <c r="E469" s="61" t="s">
        <v>111</v>
      </c>
      <c r="F469" s="61" t="s">
        <v>4</v>
      </c>
      <c r="G469" s="58">
        <v>527.11</v>
      </c>
      <c r="H469" s="61" t="s">
        <v>14</v>
      </c>
      <c r="I469" s="61" t="s">
        <v>14</v>
      </c>
    </row>
    <row r="470" spans="1:9" ht="12.75">
      <c r="A470" s="62" t="s">
        <v>105</v>
      </c>
      <c r="B470" s="63">
        <v>10</v>
      </c>
      <c r="C470" s="63"/>
      <c r="D470" s="61" t="s">
        <v>110</v>
      </c>
      <c r="E470" s="61" t="s">
        <v>111</v>
      </c>
      <c r="F470" s="61" t="s">
        <v>4</v>
      </c>
      <c r="G470" s="58">
        <v>172.11</v>
      </c>
      <c r="H470" s="61" t="s">
        <v>14</v>
      </c>
      <c r="I470" s="61" t="s">
        <v>14</v>
      </c>
    </row>
    <row r="471" spans="1:9" ht="12.75">
      <c r="A471" s="37" t="s">
        <v>109</v>
      </c>
      <c r="B471" s="37"/>
      <c r="C471" s="37"/>
      <c r="D471" s="40"/>
      <c r="E471" s="40"/>
      <c r="F471" s="57" t="s">
        <v>127</v>
      </c>
      <c r="G471" s="39">
        <f>SUM(G399:G470)</f>
        <v>62367.649999999994</v>
      </c>
      <c r="H471" s="40"/>
      <c r="I471" s="40"/>
    </row>
    <row r="472" spans="1:9" ht="12.75">
      <c r="A472" s="62" t="s">
        <v>56</v>
      </c>
      <c r="B472" s="63">
        <v>26</v>
      </c>
      <c r="C472" s="63" t="s">
        <v>33</v>
      </c>
      <c r="D472" s="61" t="s">
        <v>110</v>
      </c>
      <c r="E472" s="61" t="s">
        <v>111</v>
      </c>
      <c r="F472" s="61" t="s">
        <v>4</v>
      </c>
      <c r="G472" s="58">
        <v>600.47</v>
      </c>
      <c r="H472" s="61" t="s">
        <v>15</v>
      </c>
      <c r="I472" s="61" t="s">
        <v>15</v>
      </c>
    </row>
    <row r="473" spans="1:9" ht="12.75">
      <c r="A473" s="107" t="s">
        <v>56</v>
      </c>
      <c r="B473" s="110">
        <v>28</v>
      </c>
      <c r="C473" s="63" t="s">
        <v>33</v>
      </c>
      <c r="D473" s="61" t="s">
        <v>110</v>
      </c>
      <c r="E473" s="61" t="s">
        <v>111</v>
      </c>
      <c r="F473" s="61" t="s">
        <v>4</v>
      </c>
      <c r="G473" s="58">
        <v>1114</v>
      </c>
      <c r="H473" s="61" t="s">
        <v>15</v>
      </c>
      <c r="I473" s="61" t="s">
        <v>15</v>
      </c>
    </row>
    <row r="474" spans="1:9" ht="12.75">
      <c r="A474" s="109"/>
      <c r="B474" s="111"/>
      <c r="C474" s="63"/>
      <c r="D474" s="67" t="s">
        <v>112</v>
      </c>
      <c r="E474" s="46" t="s">
        <v>114</v>
      </c>
      <c r="F474" s="61" t="s">
        <v>38</v>
      </c>
      <c r="G474" s="58">
        <v>500</v>
      </c>
      <c r="H474" s="61" t="s">
        <v>15</v>
      </c>
      <c r="I474" s="61" t="s">
        <v>15</v>
      </c>
    </row>
    <row r="475" spans="1:9" ht="12.75">
      <c r="A475" s="62" t="s">
        <v>56</v>
      </c>
      <c r="B475" s="63">
        <v>30</v>
      </c>
      <c r="C475" s="63" t="s">
        <v>33</v>
      </c>
      <c r="D475" s="61" t="s">
        <v>110</v>
      </c>
      <c r="E475" s="61" t="s">
        <v>111</v>
      </c>
      <c r="F475" s="61" t="s">
        <v>4</v>
      </c>
      <c r="G475" s="58">
        <v>1212.77</v>
      </c>
      <c r="H475" s="61" t="s">
        <v>15</v>
      </c>
      <c r="I475" s="61" t="s">
        <v>15</v>
      </c>
    </row>
    <row r="476" spans="1:9" ht="12.75">
      <c r="A476" s="62" t="s">
        <v>56</v>
      </c>
      <c r="B476" s="63" t="s">
        <v>59</v>
      </c>
      <c r="C476" s="63" t="s">
        <v>33</v>
      </c>
      <c r="D476" s="61" t="s">
        <v>110</v>
      </c>
      <c r="E476" s="61" t="s">
        <v>111</v>
      </c>
      <c r="F476" s="61" t="s">
        <v>4</v>
      </c>
      <c r="G476" s="58">
        <v>1140.35</v>
      </c>
      <c r="H476" s="61" t="s">
        <v>15</v>
      </c>
      <c r="I476" s="61" t="s">
        <v>15</v>
      </c>
    </row>
    <row r="477" spans="1:9" ht="12.75">
      <c r="A477" s="62" t="s">
        <v>56</v>
      </c>
      <c r="B477" s="63" t="s">
        <v>59</v>
      </c>
      <c r="C477" s="63" t="s">
        <v>5</v>
      </c>
      <c r="D477" s="61" t="s">
        <v>110</v>
      </c>
      <c r="E477" s="61" t="s">
        <v>111</v>
      </c>
      <c r="F477" s="61" t="s">
        <v>4</v>
      </c>
      <c r="G477" s="58">
        <v>466.91</v>
      </c>
      <c r="H477" s="61" t="s">
        <v>15</v>
      </c>
      <c r="I477" s="61" t="s">
        <v>15</v>
      </c>
    </row>
    <row r="478" spans="1:9" ht="12.75">
      <c r="A478" s="62" t="s">
        <v>56</v>
      </c>
      <c r="B478" s="63" t="s">
        <v>60</v>
      </c>
      <c r="C478" s="63" t="s">
        <v>33</v>
      </c>
      <c r="D478" s="61" t="s">
        <v>110</v>
      </c>
      <c r="E478" s="61" t="s">
        <v>111</v>
      </c>
      <c r="F478" s="61" t="s">
        <v>4</v>
      </c>
      <c r="G478" s="58">
        <v>1212.77</v>
      </c>
      <c r="H478" s="61" t="s">
        <v>15</v>
      </c>
      <c r="I478" s="61" t="s">
        <v>15</v>
      </c>
    </row>
    <row r="479" spans="1:9" ht="12.75">
      <c r="A479" s="86" t="s">
        <v>138</v>
      </c>
      <c r="B479" s="110" t="s">
        <v>7</v>
      </c>
      <c r="C479" s="110" t="s">
        <v>4</v>
      </c>
      <c r="D479" s="61" t="s">
        <v>110</v>
      </c>
      <c r="E479" s="61" t="s">
        <v>111</v>
      </c>
      <c r="F479" s="61" t="s">
        <v>4</v>
      </c>
      <c r="G479" s="58">
        <v>2000.12</v>
      </c>
      <c r="H479" s="61" t="s">
        <v>15</v>
      </c>
      <c r="I479" s="61" t="s">
        <v>15</v>
      </c>
    </row>
    <row r="480" spans="1:9" ht="12.75">
      <c r="A480" s="51"/>
      <c r="B480" s="111"/>
      <c r="C480" s="111"/>
      <c r="D480" s="61" t="s">
        <v>116</v>
      </c>
      <c r="E480" s="46" t="s">
        <v>114</v>
      </c>
      <c r="F480" s="61" t="s">
        <v>42</v>
      </c>
      <c r="G480" s="58">
        <v>360</v>
      </c>
      <c r="H480" s="61" t="s">
        <v>15</v>
      </c>
      <c r="I480" s="61" t="s">
        <v>15</v>
      </c>
    </row>
    <row r="481" spans="1:9" ht="12.75">
      <c r="A481" s="86" t="s">
        <v>138</v>
      </c>
      <c r="B481" s="63" t="s">
        <v>7</v>
      </c>
      <c r="C481" s="63" t="s">
        <v>5</v>
      </c>
      <c r="D481" s="61" t="s">
        <v>110</v>
      </c>
      <c r="E481" s="61" t="s">
        <v>111</v>
      </c>
      <c r="F481" s="61" t="s">
        <v>4</v>
      </c>
      <c r="G481" s="58">
        <v>1204.98</v>
      </c>
      <c r="H481" s="61" t="s">
        <v>15</v>
      </c>
      <c r="I481" s="61" t="s">
        <v>15</v>
      </c>
    </row>
    <row r="482" spans="1:9" ht="12.75">
      <c r="A482" s="86" t="s">
        <v>138</v>
      </c>
      <c r="B482" s="63" t="s">
        <v>7</v>
      </c>
      <c r="C482" s="63" t="s">
        <v>6</v>
      </c>
      <c r="D482" s="61" t="s">
        <v>110</v>
      </c>
      <c r="E482" s="61" t="s">
        <v>111</v>
      </c>
      <c r="F482" s="61" t="s">
        <v>4</v>
      </c>
      <c r="G482" s="58">
        <v>1140.49</v>
      </c>
      <c r="H482" s="61" t="s">
        <v>15</v>
      </c>
      <c r="I482" s="61" t="s">
        <v>15</v>
      </c>
    </row>
    <row r="483" spans="1:9" ht="12.75">
      <c r="A483" s="86" t="s">
        <v>138</v>
      </c>
      <c r="B483" s="110" t="s">
        <v>30</v>
      </c>
      <c r="C483" s="110" t="s">
        <v>33</v>
      </c>
      <c r="D483" s="61" t="s">
        <v>110</v>
      </c>
      <c r="E483" s="61" t="s">
        <v>111</v>
      </c>
      <c r="F483" s="61" t="s">
        <v>4</v>
      </c>
      <c r="G483" s="58">
        <v>2277.54</v>
      </c>
      <c r="H483" s="61" t="s">
        <v>15</v>
      </c>
      <c r="I483" s="61" t="s">
        <v>15</v>
      </c>
    </row>
    <row r="484" spans="1:9" ht="12.75">
      <c r="A484" s="51"/>
      <c r="B484" s="111"/>
      <c r="C484" s="111"/>
      <c r="D484" s="64" t="s">
        <v>113</v>
      </c>
      <c r="E484" s="61" t="s">
        <v>146</v>
      </c>
      <c r="F484" s="61" t="s">
        <v>10</v>
      </c>
      <c r="G484" s="58">
        <v>175</v>
      </c>
      <c r="H484" s="61" t="s">
        <v>15</v>
      </c>
      <c r="I484" s="61" t="s">
        <v>15</v>
      </c>
    </row>
    <row r="485" spans="1:9" ht="12.75">
      <c r="A485" s="86" t="s">
        <v>138</v>
      </c>
      <c r="B485" s="110" t="s">
        <v>35</v>
      </c>
      <c r="C485" s="110" t="s">
        <v>33</v>
      </c>
      <c r="D485" s="67" t="s">
        <v>112</v>
      </c>
      <c r="E485" s="46" t="s">
        <v>114</v>
      </c>
      <c r="F485" s="61" t="s">
        <v>10</v>
      </c>
      <c r="G485" s="58">
        <v>80.66</v>
      </c>
      <c r="H485" s="61" t="s">
        <v>15</v>
      </c>
      <c r="I485" s="61" t="s">
        <v>15</v>
      </c>
    </row>
    <row r="486" spans="1:9" ht="12.75">
      <c r="A486" s="51"/>
      <c r="B486" s="111"/>
      <c r="C486" s="111"/>
      <c r="D486" s="64" t="s">
        <v>113</v>
      </c>
      <c r="E486" s="61" t="s">
        <v>146</v>
      </c>
      <c r="F486" s="61" t="s">
        <v>60</v>
      </c>
      <c r="G486" s="58">
        <v>674.21</v>
      </c>
      <c r="H486" s="61" t="s">
        <v>15</v>
      </c>
      <c r="I486" s="61" t="s">
        <v>15</v>
      </c>
    </row>
    <row r="487" spans="1:9" ht="12.75">
      <c r="A487" s="62" t="s">
        <v>70</v>
      </c>
      <c r="B487" s="63" t="s">
        <v>62</v>
      </c>
      <c r="C487" s="63" t="s">
        <v>33</v>
      </c>
      <c r="D487" s="61" t="s">
        <v>110</v>
      </c>
      <c r="E487" s="61" t="s">
        <v>111</v>
      </c>
      <c r="F487" s="61" t="s">
        <v>4</v>
      </c>
      <c r="G487" s="58">
        <v>2664.95</v>
      </c>
      <c r="H487" s="61" t="s">
        <v>15</v>
      </c>
      <c r="I487" s="61" t="s">
        <v>15</v>
      </c>
    </row>
    <row r="488" spans="1:9" ht="12.75">
      <c r="A488" s="107" t="s">
        <v>70</v>
      </c>
      <c r="B488" s="110" t="s">
        <v>31</v>
      </c>
      <c r="C488" s="110" t="s">
        <v>33</v>
      </c>
      <c r="D488" s="61" t="s">
        <v>110</v>
      </c>
      <c r="E488" s="61" t="s">
        <v>111</v>
      </c>
      <c r="F488" s="61" t="s">
        <v>4</v>
      </c>
      <c r="G488" s="58">
        <v>245.75</v>
      </c>
      <c r="H488" s="61" t="s">
        <v>15</v>
      </c>
      <c r="I488" s="61" t="s">
        <v>15</v>
      </c>
    </row>
    <row r="489" spans="1:9" ht="12.75">
      <c r="A489" s="109"/>
      <c r="B489" s="111"/>
      <c r="C489" s="111"/>
      <c r="D489" s="64" t="s">
        <v>113</v>
      </c>
      <c r="E489" s="61" t="s">
        <v>146</v>
      </c>
      <c r="F489" s="61" t="s">
        <v>99</v>
      </c>
      <c r="G489" s="58">
        <v>1250</v>
      </c>
      <c r="H489" s="61" t="s">
        <v>15</v>
      </c>
      <c r="I489" s="61" t="s">
        <v>15</v>
      </c>
    </row>
    <row r="490" spans="1:9" ht="12.75">
      <c r="A490" s="107" t="s">
        <v>70</v>
      </c>
      <c r="B490" s="110" t="s">
        <v>47</v>
      </c>
      <c r="C490" s="110" t="s">
        <v>33</v>
      </c>
      <c r="D490" s="61" t="s">
        <v>110</v>
      </c>
      <c r="E490" s="61" t="s">
        <v>111</v>
      </c>
      <c r="F490" s="61" t="s">
        <v>4</v>
      </c>
      <c r="G490" s="58">
        <v>1909.2</v>
      </c>
      <c r="H490" s="61" t="s">
        <v>15</v>
      </c>
      <c r="I490" s="61" t="s">
        <v>15</v>
      </c>
    </row>
    <row r="491" spans="1:9" ht="12.75">
      <c r="A491" s="118"/>
      <c r="B491" s="118"/>
      <c r="C491" s="118"/>
      <c r="D491" s="67" t="s">
        <v>112</v>
      </c>
      <c r="E491" s="46" t="s">
        <v>114</v>
      </c>
      <c r="F491" s="61" t="s">
        <v>122</v>
      </c>
      <c r="G491" s="58">
        <v>1750</v>
      </c>
      <c r="H491" s="61" t="s">
        <v>15</v>
      </c>
      <c r="I491" s="61" t="s">
        <v>15</v>
      </c>
    </row>
    <row r="492" spans="1:9" ht="12.75">
      <c r="A492" s="119"/>
      <c r="B492" s="119"/>
      <c r="C492" s="119"/>
      <c r="D492" s="64" t="s">
        <v>113</v>
      </c>
      <c r="E492" s="61" t="s">
        <v>146</v>
      </c>
      <c r="F492" s="61" t="s">
        <v>99</v>
      </c>
      <c r="G492" s="58">
        <v>1250</v>
      </c>
      <c r="H492" s="61" t="s">
        <v>15</v>
      </c>
      <c r="I492" s="61" t="s">
        <v>15</v>
      </c>
    </row>
    <row r="493" spans="1:10" ht="12.75">
      <c r="A493" s="62" t="s">
        <v>71</v>
      </c>
      <c r="B493" s="63" t="s">
        <v>51</v>
      </c>
      <c r="C493" s="63" t="s">
        <v>33</v>
      </c>
      <c r="D493" s="67" t="s">
        <v>112</v>
      </c>
      <c r="E493" s="46" t="s">
        <v>114</v>
      </c>
      <c r="F493" s="61" t="s">
        <v>38</v>
      </c>
      <c r="G493" s="58">
        <v>500</v>
      </c>
      <c r="H493" s="61" t="s">
        <v>15</v>
      </c>
      <c r="I493" s="61" t="s">
        <v>15</v>
      </c>
      <c r="J493" s="6"/>
    </row>
    <row r="494" spans="1:10" ht="12.75">
      <c r="A494" s="62" t="s">
        <v>71</v>
      </c>
      <c r="B494" s="63" t="s">
        <v>52</v>
      </c>
      <c r="C494" s="63" t="s">
        <v>33</v>
      </c>
      <c r="D494" s="67" t="s">
        <v>112</v>
      </c>
      <c r="E494" s="46" t="s">
        <v>114</v>
      </c>
      <c r="F494" s="61" t="s">
        <v>38</v>
      </c>
      <c r="G494" s="58">
        <v>500</v>
      </c>
      <c r="H494" s="61" t="s">
        <v>15</v>
      </c>
      <c r="I494" s="61" t="s">
        <v>15</v>
      </c>
      <c r="J494" s="6"/>
    </row>
    <row r="495" spans="1:10" ht="12.75">
      <c r="A495" s="107" t="s">
        <v>71</v>
      </c>
      <c r="B495" s="107" t="s">
        <v>75</v>
      </c>
      <c r="C495" s="110" t="s">
        <v>33</v>
      </c>
      <c r="D495" s="61" t="s">
        <v>110</v>
      </c>
      <c r="E495" s="61" t="s">
        <v>111</v>
      </c>
      <c r="F495" s="61" t="s">
        <v>4</v>
      </c>
      <c r="G495" s="58">
        <v>1533.08</v>
      </c>
      <c r="H495" s="61" t="s">
        <v>15</v>
      </c>
      <c r="I495" s="61" t="s">
        <v>15</v>
      </c>
      <c r="J495" s="6"/>
    </row>
    <row r="496" spans="1:10" ht="12.75">
      <c r="A496" s="108"/>
      <c r="B496" s="108"/>
      <c r="C496" s="117"/>
      <c r="D496" s="67" t="s">
        <v>112</v>
      </c>
      <c r="E496" s="46" t="s">
        <v>114</v>
      </c>
      <c r="F496" s="61" t="s">
        <v>42</v>
      </c>
      <c r="G496" s="58">
        <v>750</v>
      </c>
      <c r="H496" s="61" t="s">
        <v>15</v>
      </c>
      <c r="I496" s="61" t="s">
        <v>15</v>
      </c>
      <c r="J496" s="6"/>
    </row>
    <row r="497" spans="1:10" ht="12.75">
      <c r="A497" s="109"/>
      <c r="B497" s="109"/>
      <c r="C497" s="111"/>
      <c r="D497" s="46" t="s">
        <v>144</v>
      </c>
      <c r="E497" s="61" t="s">
        <v>146</v>
      </c>
      <c r="F497" s="61" t="s">
        <v>30</v>
      </c>
      <c r="G497" s="58">
        <v>200</v>
      </c>
      <c r="H497" s="61" t="s">
        <v>15</v>
      </c>
      <c r="I497" s="61" t="s">
        <v>15</v>
      </c>
      <c r="J497" s="6"/>
    </row>
    <row r="498" spans="1:10" ht="12.75">
      <c r="A498" s="107" t="s">
        <v>71</v>
      </c>
      <c r="B498" s="110" t="s">
        <v>76</v>
      </c>
      <c r="C498" s="110" t="s">
        <v>33</v>
      </c>
      <c r="D498" s="61" t="s">
        <v>110</v>
      </c>
      <c r="E498" s="61" t="s">
        <v>111</v>
      </c>
      <c r="F498" s="61" t="s">
        <v>4</v>
      </c>
      <c r="G498" s="58">
        <v>1640.77</v>
      </c>
      <c r="H498" s="61" t="s">
        <v>15</v>
      </c>
      <c r="I498" s="61" t="s">
        <v>15</v>
      </c>
      <c r="J498" s="6"/>
    </row>
    <row r="499" spans="1:9" ht="12.75">
      <c r="A499" s="108"/>
      <c r="B499" s="117"/>
      <c r="C499" s="117"/>
      <c r="D499" s="67" t="s">
        <v>112</v>
      </c>
      <c r="E499" s="46" t="s">
        <v>114</v>
      </c>
      <c r="F499" s="61" t="s">
        <v>74</v>
      </c>
      <c r="G499" s="58">
        <v>1500</v>
      </c>
      <c r="H499" s="61" t="s">
        <v>15</v>
      </c>
      <c r="I499" s="61" t="s">
        <v>15</v>
      </c>
    </row>
    <row r="500" spans="1:9" ht="12.75">
      <c r="A500" s="109"/>
      <c r="B500" s="111"/>
      <c r="C500" s="111"/>
      <c r="D500" s="64" t="s">
        <v>113</v>
      </c>
      <c r="E500" s="61" t="s">
        <v>146</v>
      </c>
      <c r="F500" s="61" t="s">
        <v>42</v>
      </c>
      <c r="G500" s="58">
        <v>750</v>
      </c>
      <c r="H500" s="61" t="s">
        <v>15</v>
      </c>
      <c r="I500" s="61" t="s">
        <v>15</v>
      </c>
    </row>
    <row r="501" spans="1:9" ht="12.75">
      <c r="A501" s="62" t="s">
        <v>71</v>
      </c>
      <c r="B501" s="63" t="s">
        <v>78</v>
      </c>
      <c r="C501" s="63" t="s">
        <v>33</v>
      </c>
      <c r="D501" s="67" t="s">
        <v>112</v>
      </c>
      <c r="E501" s="46" t="s">
        <v>114</v>
      </c>
      <c r="F501" s="61" t="s">
        <v>38</v>
      </c>
      <c r="G501" s="58">
        <v>500</v>
      </c>
      <c r="H501" s="61" t="s">
        <v>15</v>
      </c>
      <c r="I501" s="61" t="s">
        <v>15</v>
      </c>
    </row>
    <row r="502" spans="1:9" ht="12.75">
      <c r="A502" s="62" t="s">
        <v>71</v>
      </c>
      <c r="B502" s="63" t="s">
        <v>79</v>
      </c>
      <c r="C502" s="63" t="s">
        <v>33</v>
      </c>
      <c r="D502" s="67" t="s">
        <v>112</v>
      </c>
      <c r="E502" s="46" t="s">
        <v>114</v>
      </c>
      <c r="F502" s="61" t="s">
        <v>42</v>
      </c>
      <c r="G502" s="58">
        <v>750</v>
      </c>
      <c r="H502" s="61" t="s">
        <v>15</v>
      </c>
      <c r="I502" s="61" t="s">
        <v>15</v>
      </c>
    </row>
    <row r="503" spans="1:9" ht="14.25" customHeight="1">
      <c r="A503" s="62" t="s">
        <v>71</v>
      </c>
      <c r="B503" s="63" t="s">
        <v>80</v>
      </c>
      <c r="C503" s="63" t="s">
        <v>33</v>
      </c>
      <c r="D503" s="67" t="s">
        <v>112</v>
      </c>
      <c r="E503" s="46" t="s">
        <v>114</v>
      </c>
      <c r="F503" s="61" t="s">
        <v>99</v>
      </c>
      <c r="G503" s="58">
        <v>1250</v>
      </c>
      <c r="H503" s="61" t="s">
        <v>15</v>
      </c>
      <c r="I503" s="61" t="s">
        <v>15</v>
      </c>
    </row>
    <row r="504" spans="1:9" ht="12.75">
      <c r="A504" s="107" t="s">
        <v>86</v>
      </c>
      <c r="B504" s="110" t="s">
        <v>30</v>
      </c>
      <c r="C504" s="110" t="s">
        <v>33</v>
      </c>
      <c r="D504" s="61" t="s">
        <v>110</v>
      </c>
      <c r="E504" s="61" t="s">
        <v>111</v>
      </c>
      <c r="F504" s="61" t="s">
        <v>4</v>
      </c>
      <c r="G504" s="58">
        <v>3922.26</v>
      </c>
      <c r="H504" s="61" t="s">
        <v>15</v>
      </c>
      <c r="I504" s="61" t="s">
        <v>15</v>
      </c>
    </row>
    <row r="505" spans="1:9" ht="12.75">
      <c r="A505" s="108"/>
      <c r="B505" s="117"/>
      <c r="C505" s="117"/>
      <c r="D505" s="67" t="s">
        <v>112</v>
      </c>
      <c r="E505" s="46" t="s">
        <v>114</v>
      </c>
      <c r="F505" s="61" t="s">
        <v>38</v>
      </c>
      <c r="G505" s="58">
        <v>500</v>
      </c>
      <c r="H505" s="61" t="s">
        <v>15</v>
      </c>
      <c r="I505" s="61" t="s">
        <v>15</v>
      </c>
    </row>
    <row r="506" spans="1:9" ht="12.75">
      <c r="A506" s="109"/>
      <c r="B506" s="111"/>
      <c r="C506" s="111"/>
      <c r="D506" s="61" t="s">
        <v>116</v>
      </c>
      <c r="E506" s="46" t="s">
        <v>114</v>
      </c>
      <c r="F506" s="61" t="s">
        <v>47</v>
      </c>
      <c r="G506" s="58">
        <v>180</v>
      </c>
      <c r="H506" s="61" t="s">
        <v>15</v>
      </c>
      <c r="I506" s="61" t="s">
        <v>15</v>
      </c>
    </row>
    <row r="507" spans="1:9" ht="12.75">
      <c r="A507" s="62" t="s">
        <v>88</v>
      </c>
      <c r="B507" s="63" t="s">
        <v>89</v>
      </c>
      <c r="C507" s="63" t="s">
        <v>33</v>
      </c>
      <c r="D507" s="61" t="s">
        <v>110</v>
      </c>
      <c r="E507" s="61" t="s">
        <v>111</v>
      </c>
      <c r="F507" s="61" t="s">
        <v>4</v>
      </c>
      <c r="G507" s="58">
        <v>208.36</v>
      </c>
      <c r="H507" s="61" t="s">
        <v>15</v>
      </c>
      <c r="I507" s="61" t="s">
        <v>15</v>
      </c>
    </row>
    <row r="508" spans="1:9" ht="12.75">
      <c r="A508" s="62" t="s">
        <v>90</v>
      </c>
      <c r="B508" s="63" t="s">
        <v>7</v>
      </c>
      <c r="C508" s="63" t="s">
        <v>33</v>
      </c>
      <c r="D508" s="67" t="s">
        <v>112</v>
      </c>
      <c r="E508" s="46" t="s">
        <v>114</v>
      </c>
      <c r="F508" s="61" t="s">
        <v>97</v>
      </c>
      <c r="G508" s="58">
        <v>1000</v>
      </c>
      <c r="H508" s="61" t="s">
        <v>15</v>
      </c>
      <c r="I508" s="61" t="s">
        <v>15</v>
      </c>
    </row>
    <row r="509" spans="1:9" ht="12.75">
      <c r="A509" s="62" t="s">
        <v>90</v>
      </c>
      <c r="B509" s="63" t="s">
        <v>31</v>
      </c>
      <c r="C509" s="63" t="s">
        <v>33</v>
      </c>
      <c r="D509" s="67" t="s">
        <v>112</v>
      </c>
      <c r="E509" s="46" t="s">
        <v>114</v>
      </c>
      <c r="F509" s="61" t="s">
        <v>42</v>
      </c>
      <c r="G509" s="58">
        <v>750</v>
      </c>
      <c r="H509" s="61" t="s">
        <v>15</v>
      </c>
      <c r="I509" s="61" t="s">
        <v>15</v>
      </c>
    </row>
    <row r="510" spans="1:9" ht="12.75">
      <c r="A510" s="62" t="s">
        <v>90</v>
      </c>
      <c r="B510" s="63" t="s">
        <v>37</v>
      </c>
      <c r="C510" s="63" t="s">
        <v>33</v>
      </c>
      <c r="D510" s="67" t="s">
        <v>112</v>
      </c>
      <c r="E510" s="46" t="s">
        <v>114</v>
      </c>
      <c r="F510" s="61" t="s">
        <v>35</v>
      </c>
      <c r="G510" s="58">
        <v>350</v>
      </c>
      <c r="H510" s="61" t="s">
        <v>15</v>
      </c>
      <c r="I510" s="61" t="s">
        <v>15</v>
      </c>
    </row>
    <row r="511" spans="1:9" ht="12.75">
      <c r="A511" s="62" t="s">
        <v>91</v>
      </c>
      <c r="B511" s="63" t="s">
        <v>92</v>
      </c>
      <c r="C511" s="63" t="s">
        <v>33</v>
      </c>
      <c r="D511" s="61" t="s">
        <v>110</v>
      </c>
      <c r="E511" s="61" t="s">
        <v>111</v>
      </c>
      <c r="F511" s="61" t="s">
        <v>4</v>
      </c>
      <c r="G511" s="58">
        <v>2021.49</v>
      </c>
      <c r="H511" s="61" t="s">
        <v>15</v>
      </c>
      <c r="I511" s="61" t="s">
        <v>15</v>
      </c>
    </row>
    <row r="512" spans="1:9" ht="12.75">
      <c r="A512" s="62" t="s">
        <v>91</v>
      </c>
      <c r="B512" s="63" t="s">
        <v>93</v>
      </c>
      <c r="C512" s="63" t="s">
        <v>33</v>
      </c>
      <c r="D512" s="61" t="s">
        <v>110</v>
      </c>
      <c r="E512" s="61" t="s">
        <v>111</v>
      </c>
      <c r="F512" s="61" t="s">
        <v>4</v>
      </c>
      <c r="G512" s="58">
        <v>2021.49</v>
      </c>
      <c r="H512" s="61" t="s">
        <v>15</v>
      </c>
      <c r="I512" s="61" t="s">
        <v>15</v>
      </c>
    </row>
    <row r="513" spans="1:9" ht="12.75">
      <c r="A513" s="62" t="s">
        <v>104</v>
      </c>
      <c r="B513" s="54">
        <v>16</v>
      </c>
      <c r="C513" s="54" t="s">
        <v>33</v>
      </c>
      <c r="D513" s="61" t="s">
        <v>110</v>
      </c>
      <c r="E513" s="61" t="s">
        <v>111</v>
      </c>
      <c r="F513" s="61" t="s">
        <v>4</v>
      </c>
      <c r="G513" s="58">
        <v>760.34</v>
      </c>
      <c r="H513" s="61" t="s">
        <v>15</v>
      </c>
      <c r="I513" s="61" t="s">
        <v>15</v>
      </c>
    </row>
    <row r="514" spans="1:9" ht="12.75">
      <c r="A514" s="107" t="s">
        <v>104</v>
      </c>
      <c r="B514" s="110">
        <v>18</v>
      </c>
      <c r="C514" s="110" t="s">
        <v>33</v>
      </c>
      <c r="D514" s="61" t="s">
        <v>110</v>
      </c>
      <c r="E514" s="61" t="s">
        <v>111</v>
      </c>
      <c r="F514" s="61" t="s">
        <v>4</v>
      </c>
      <c r="G514" s="58">
        <v>2475.25</v>
      </c>
      <c r="H514" s="61" t="s">
        <v>15</v>
      </c>
      <c r="I514" s="61" t="s">
        <v>15</v>
      </c>
    </row>
    <row r="515" spans="1:9" ht="12.75">
      <c r="A515" s="108"/>
      <c r="B515" s="117"/>
      <c r="C515" s="117"/>
      <c r="D515" s="67" t="s">
        <v>112</v>
      </c>
      <c r="E515" s="46" t="s">
        <v>114</v>
      </c>
      <c r="F515" s="61" t="s">
        <v>30</v>
      </c>
      <c r="G515" s="58">
        <v>250</v>
      </c>
      <c r="H515" s="61" t="s">
        <v>15</v>
      </c>
      <c r="I515" s="61" t="s">
        <v>15</v>
      </c>
    </row>
    <row r="516" spans="1:9" ht="12.75">
      <c r="A516" s="109"/>
      <c r="B516" s="111"/>
      <c r="C516" s="111"/>
      <c r="D516" s="64" t="s">
        <v>113</v>
      </c>
      <c r="E516" s="61" t="s">
        <v>146</v>
      </c>
      <c r="F516" s="61" t="s">
        <v>9</v>
      </c>
      <c r="G516" s="58">
        <v>150</v>
      </c>
      <c r="H516" s="61" t="s">
        <v>15</v>
      </c>
      <c r="I516" s="61" t="s">
        <v>15</v>
      </c>
    </row>
    <row r="517" spans="1:67" s="14" customFormat="1" ht="12.75">
      <c r="A517" s="62" t="s">
        <v>105</v>
      </c>
      <c r="B517" s="63">
        <v>11</v>
      </c>
      <c r="C517" s="63"/>
      <c r="D517" s="61" t="s">
        <v>110</v>
      </c>
      <c r="E517" s="61" t="s">
        <v>111</v>
      </c>
      <c r="F517" s="61" t="s">
        <v>4</v>
      </c>
      <c r="G517" s="58">
        <v>2727.76</v>
      </c>
      <c r="H517" s="61" t="s">
        <v>15</v>
      </c>
      <c r="I517" s="61" t="s">
        <v>15</v>
      </c>
      <c r="J517" s="56">
        <v>53787.81</v>
      </c>
      <c r="K517" s="16"/>
      <c r="R517" s="17"/>
      <c r="V517" s="17"/>
      <c r="Z517" s="17"/>
      <c r="AD517" s="17"/>
      <c r="AH517" s="17"/>
      <c r="AL517" s="17"/>
      <c r="AP517" s="17"/>
      <c r="AT517" s="17"/>
      <c r="AX517" s="17"/>
      <c r="BB517" s="17"/>
      <c r="BF517" s="17"/>
      <c r="BJ517" s="17"/>
      <c r="BN517" s="17"/>
      <c r="BO517" s="15"/>
    </row>
    <row r="518" spans="1:9" ht="12.75">
      <c r="A518" s="62" t="s">
        <v>105</v>
      </c>
      <c r="B518" s="63" t="s">
        <v>107</v>
      </c>
      <c r="C518" s="63"/>
      <c r="D518" s="61" t="s">
        <v>110</v>
      </c>
      <c r="E518" s="61" t="s">
        <v>111</v>
      </c>
      <c r="F518" s="61" t="s">
        <v>4</v>
      </c>
      <c r="G518" s="58">
        <v>303.03</v>
      </c>
      <c r="H518" s="61" t="s">
        <v>15</v>
      </c>
      <c r="I518" s="61" t="s">
        <v>15</v>
      </c>
    </row>
    <row r="519" spans="1:9" ht="12.75">
      <c r="A519" s="62" t="s">
        <v>105</v>
      </c>
      <c r="B519" s="63">
        <v>14</v>
      </c>
      <c r="C519" s="63"/>
      <c r="D519" s="61" t="s">
        <v>110</v>
      </c>
      <c r="E519" s="61" t="s">
        <v>111</v>
      </c>
      <c r="F519" s="61" t="s">
        <v>4</v>
      </c>
      <c r="G519" s="58">
        <v>87.97</v>
      </c>
      <c r="H519" s="61" t="s">
        <v>15</v>
      </c>
      <c r="I519" s="61" t="s">
        <v>15</v>
      </c>
    </row>
    <row r="520" spans="1:9" ht="12.75">
      <c r="A520" s="62" t="s">
        <v>105</v>
      </c>
      <c r="B520" s="63">
        <v>16</v>
      </c>
      <c r="C520" s="63"/>
      <c r="D520" s="61" t="s">
        <v>110</v>
      </c>
      <c r="E520" s="61" t="s">
        <v>111</v>
      </c>
      <c r="F520" s="61" t="s">
        <v>4</v>
      </c>
      <c r="G520" s="58">
        <v>97.64</v>
      </c>
      <c r="H520" s="61" t="s">
        <v>15</v>
      </c>
      <c r="I520" s="61" t="s">
        <v>15</v>
      </c>
    </row>
    <row r="521" spans="1:9" ht="12.75">
      <c r="A521" s="86" t="s">
        <v>140</v>
      </c>
      <c r="B521" s="110" t="s">
        <v>6</v>
      </c>
      <c r="C521" s="110" t="s">
        <v>33</v>
      </c>
      <c r="D521" s="61" t="s">
        <v>110</v>
      </c>
      <c r="E521" s="61" t="s">
        <v>111</v>
      </c>
      <c r="F521" s="61" t="s">
        <v>4</v>
      </c>
      <c r="G521" s="58">
        <v>35.18</v>
      </c>
      <c r="H521" s="61" t="s">
        <v>15</v>
      </c>
      <c r="I521" s="61" t="s">
        <v>15</v>
      </c>
    </row>
    <row r="522" spans="1:9" ht="12.75">
      <c r="A522" s="79"/>
      <c r="B522" s="117"/>
      <c r="C522" s="117"/>
      <c r="D522" s="67" t="s">
        <v>112</v>
      </c>
      <c r="E522" s="46" t="s">
        <v>114</v>
      </c>
      <c r="F522" s="61" t="s">
        <v>42</v>
      </c>
      <c r="G522" s="58">
        <v>600</v>
      </c>
      <c r="H522" s="61" t="s">
        <v>15</v>
      </c>
      <c r="I522" s="61" t="s">
        <v>15</v>
      </c>
    </row>
    <row r="523" spans="1:9" ht="12.75">
      <c r="A523" s="51"/>
      <c r="B523" s="111"/>
      <c r="C523" s="111"/>
      <c r="D523" s="64" t="s">
        <v>113</v>
      </c>
      <c r="E523" s="61" t="s">
        <v>146</v>
      </c>
      <c r="F523" s="61" t="s">
        <v>30</v>
      </c>
      <c r="G523" s="58">
        <v>200</v>
      </c>
      <c r="H523" s="61" t="s">
        <v>15</v>
      </c>
      <c r="I523" s="61" t="s">
        <v>15</v>
      </c>
    </row>
    <row r="524" spans="1:9" ht="12.75">
      <c r="A524" s="107" t="s">
        <v>95</v>
      </c>
      <c r="B524" s="110" t="s">
        <v>48</v>
      </c>
      <c r="C524" s="63" t="s">
        <v>33</v>
      </c>
      <c r="D524" s="61" t="s">
        <v>110</v>
      </c>
      <c r="E524" s="61" t="s">
        <v>111</v>
      </c>
      <c r="F524" s="61" t="s">
        <v>4</v>
      </c>
      <c r="G524" s="58">
        <v>274.23</v>
      </c>
      <c r="H524" s="61" t="s">
        <v>15</v>
      </c>
      <c r="I524" s="61" t="s">
        <v>15</v>
      </c>
    </row>
    <row r="525" spans="1:9" ht="12.75">
      <c r="A525" s="108"/>
      <c r="B525" s="117"/>
      <c r="C525" s="63"/>
      <c r="D525" s="67" t="s">
        <v>112</v>
      </c>
      <c r="E525" s="46" t="s">
        <v>114</v>
      </c>
      <c r="F525" s="61" t="s">
        <v>126</v>
      </c>
      <c r="G525" s="58">
        <v>950</v>
      </c>
      <c r="H525" s="61" t="s">
        <v>15</v>
      </c>
      <c r="I525" s="61" t="s">
        <v>15</v>
      </c>
    </row>
    <row r="526" spans="1:9" ht="12.75">
      <c r="A526" s="109"/>
      <c r="B526" s="111"/>
      <c r="C526" s="63"/>
      <c r="D526" s="64" t="s">
        <v>113</v>
      </c>
      <c r="E526" s="61" t="s">
        <v>146</v>
      </c>
      <c r="F526" s="61" t="s">
        <v>58</v>
      </c>
      <c r="G526" s="58">
        <v>600</v>
      </c>
      <c r="H526" s="61" t="s">
        <v>15</v>
      </c>
      <c r="I526" s="61" t="s">
        <v>15</v>
      </c>
    </row>
    <row r="527" spans="1:9" ht="12.75">
      <c r="A527" s="37" t="s">
        <v>109</v>
      </c>
      <c r="B527" s="37"/>
      <c r="C527" s="37"/>
      <c r="D527" s="40"/>
      <c r="E527" s="40"/>
      <c r="F527" s="57" t="s">
        <v>127</v>
      </c>
      <c r="G527" s="39">
        <v>53569.02</v>
      </c>
      <c r="H527" s="40"/>
      <c r="I527" s="40"/>
    </row>
    <row r="528" spans="1:9" ht="12.75">
      <c r="A528" s="86" t="s">
        <v>138</v>
      </c>
      <c r="B528" s="63">
        <v>12</v>
      </c>
      <c r="C528" s="63"/>
      <c r="D528" s="61" t="s">
        <v>110</v>
      </c>
      <c r="E528" s="61" t="s">
        <v>111</v>
      </c>
      <c r="F528" s="61" t="s">
        <v>4</v>
      </c>
      <c r="G528" s="58">
        <v>1627.75</v>
      </c>
      <c r="H528" s="61" t="s">
        <v>20</v>
      </c>
      <c r="I528" s="61" t="s">
        <v>20</v>
      </c>
    </row>
    <row r="529" spans="1:9" ht="12.75">
      <c r="A529" s="107" t="s">
        <v>71</v>
      </c>
      <c r="B529" s="110" t="s">
        <v>51</v>
      </c>
      <c r="C529" s="110" t="s">
        <v>33</v>
      </c>
      <c r="D529" s="61" t="s">
        <v>110</v>
      </c>
      <c r="E529" s="61" t="s">
        <v>111</v>
      </c>
      <c r="F529" s="61" t="s">
        <v>4</v>
      </c>
      <c r="G529" s="58">
        <v>1151.44</v>
      </c>
      <c r="H529" s="61" t="s">
        <v>20</v>
      </c>
      <c r="I529" s="61" t="s">
        <v>20</v>
      </c>
    </row>
    <row r="530" spans="1:9" ht="12.75">
      <c r="A530" s="108"/>
      <c r="B530" s="117"/>
      <c r="C530" s="117"/>
      <c r="D530" s="64" t="s">
        <v>113</v>
      </c>
      <c r="E530" s="61" t="s">
        <v>146</v>
      </c>
      <c r="F530" s="61" t="s">
        <v>38</v>
      </c>
      <c r="G530" s="58">
        <v>500</v>
      </c>
      <c r="H530" s="61" t="s">
        <v>20</v>
      </c>
      <c r="I530" s="61" t="s">
        <v>20</v>
      </c>
    </row>
    <row r="531" spans="1:9" ht="12.75">
      <c r="A531" s="109"/>
      <c r="B531" s="111"/>
      <c r="C531" s="111"/>
      <c r="D531" s="61" t="s">
        <v>116</v>
      </c>
      <c r="E531" s="46" t="s">
        <v>114</v>
      </c>
      <c r="F531" s="61" t="s">
        <v>74</v>
      </c>
      <c r="G531" s="58">
        <v>720</v>
      </c>
      <c r="H531" s="61" t="s">
        <v>20</v>
      </c>
      <c r="I531" s="61" t="s">
        <v>20</v>
      </c>
    </row>
    <row r="532" spans="1:10" ht="12.75">
      <c r="A532" s="62" t="s">
        <v>71</v>
      </c>
      <c r="B532" s="63" t="s">
        <v>52</v>
      </c>
      <c r="C532" s="63" t="s">
        <v>33</v>
      </c>
      <c r="D532" s="61" t="s">
        <v>110</v>
      </c>
      <c r="E532" s="61" t="s">
        <v>111</v>
      </c>
      <c r="F532" s="61" t="s">
        <v>4</v>
      </c>
      <c r="G532" s="58">
        <v>550.35</v>
      </c>
      <c r="H532" s="61" t="s">
        <v>20</v>
      </c>
      <c r="I532" s="61" t="s">
        <v>20</v>
      </c>
      <c r="J532" s="6"/>
    </row>
    <row r="533" spans="1:10" ht="12.75">
      <c r="A533" s="62" t="s">
        <v>71</v>
      </c>
      <c r="B533" s="63" t="s">
        <v>54</v>
      </c>
      <c r="C533" s="63" t="s">
        <v>33</v>
      </c>
      <c r="D533" s="46" t="s">
        <v>144</v>
      </c>
      <c r="E533" s="61" t="s">
        <v>146</v>
      </c>
      <c r="F533" s="61" t="s">
        <v>42</v>
      </c>
      <c r="G533" s="58">
        <v>823.38</v>
      </c>
      <c r="H533" s="61" t="s">
        <v>20</v>
      </c>
      <c r="I533" s="61" t="s">
        <v>20</v>
      </c>
      <c r="J533" s="6"/>
    </row>
    <row r="534" spans="1:9" ht="12.75">
      <c r="A534" s="107" t="s">
        <v>71</v>
      </c>
      <c r="B534" s="110" t="s">
        <v>77</v>
      </c>
      <c r="C534" s="110" t="s">
        <v>33</v>
      </c>
      <c r="D534" s="61" t="s">
        <v>110</v>
      </c>
      <c r="E534" s="61" t="s">
        <v>111</v>
      </c>
      <c r="F534" s="61" t="s">
        <v>4</v>
      </c>
      <c r="G534" s="58">
        <v>487.97</v>
      </c>
      <c r="H534" s="61" t="s">
        <v>20</v>
      </c>
      <c r="I534" s="61" t="s">
        <v>20</v>
      </c>
    </row>
    <row r="535" spans="1:9" ht="12.75">
      <c r="A535" s="109"/>
      <c r="B535" s="111"/>
      <c r="C535" s="111"/>
      <c r="D535" s="64" t="s">
        <v>113</v>
      </c>
      <c r="E535" s="61" t="s">
        <v>146</v>
      </c>
      <c r="F535" s="61" t="s">
        <v>34</v>
      </c>
      <c r="G535" s="58">
        <v>300</v>
      </c>
      <c r="H535" s="61" t="s">
        <v>20</v>
      </c>
      <c r="I535" s="61" t="s">
        <v>20</v>
      </c>
    </row>
    <row r="536" spans="1:9" ht="12.75">
      <c r="A536" s="62" t="s">
        <v>71</v>
      </c>
      <c r="B536" s="63" t="s">
        <v>78</v>
      </c>
      <c r="C536" s="63" t="s">
        <v>33</v>
      </c>
      <c r="D536" s="61" t="s">
        <v>110</v>
      </c>
      <c r="E536" s="61" t="s">
        <v>111</v>
      </c>
      <c r="F536" s="61" t="s">
        <v>4</v>
      </c>
      <c r="G536" s="58">
        <v>1492.68</v>
      </c>
      <c r="H536" s="61" t="s">
        <v>20</v>
      </c>
      <c r="I536" s="61" t="s">
        <v>20</v>
      </c>
    </row>
    <row r="537" spans="1:9" ht="12.75">
      <c r="A537" s="62" t="s">
        <v>71</v>
      </c>
      <c r="B537" s="63" t="s">
        <v>79</v>
      </c>
      <c r="C537" s="63" t="s">
        <v>33</v>
      </c>
      <c r="D537" s="61" t="s">
        <v>110</v>
      </c>
      <c r="E537" s="61" t="s">
        <v>111</v>
      </c>
      <c r="F537" s="61" t="s">
        <v>4</v>
      </c>
      <c r="G537" s="58">
        <v>763.29</v>
      </c>
      <c r="H537" s="61" t="s">
        <v>20</v>
      </c>
      <c r="I537" s="61" t="s">
        <v>20</v>
      </c>
    </row>
    <row r="538" spans="1:9" ht="12.75">
      <c r="A538" s="62" t="s">
        <v>71</v>
      </c>
      <c r="B538" s="63" t="s">
        <v>80</v>
      </c>
      <c r="C538" s="63" t="s">
        <v>33</v>
      </c>
      <c r="D538" s="61" t="s">
        <v>110</v>
      </c>
      <c r="E538" s="61" t="s">
        <v>111</v>
      </c>
      <c r="F538" s="61" t="s">
        <v>4</v>
      </c>
      <c r="G538" s="58">
        <v>2346.48</v>
      </c>
      <c r="H538" s="61" t="s">
        <v>20</v>
      </c>
      <c r="I538" s="61" t="s">
        <v>20</v>
      </c>
    </row>
    <row r="539" spans="1:9" ht="12.75">
      <c r="A539" s="62" t="s">
        <v>71</v>
      </c>
      <c r="B539" s="63">
        <v>98</v>
      </c>
      <c r="C539" s="63" t="s">
        <v>33</v>
      </c>
      <c r="D539" s="67" t="s">
        <v>112</v>
      </c>
      <c r="E539" s="46" t="s">
        <v>114</v>
      </c>
      <c r="F539" s="61" t="s">
        <v>38</v>
      </c>
      <c r="G539" s="58">
        <v>500</v>
      </c>
      <c r="H539" s="61" t="s">
        <v>20</v>
      </c>
      <c r="I539" s="61" t="s">
        <v>20</v>
      </c>
    </row>
    <row r="540" spans="1:9" ht="12.75">
      <c r="A540" s="62" t="s">
        <v>71</v>
      </c>
      <c r="B540" s="63">
        <v>102</v>
      </c>
      <c r="C540" s="63" t="s">
        <v>33</v>
      </c>
      <c r="D540" s="67" t="s">
        <v>112</v>
      </c>
      <c r="E540" s="46" t="s">
        <v>114</v>
      </c>
      <c r="F540" s="61" t="s">
        <v>38</v>
      </c>
      <c r="G540" s="58">
        <v>500</v>
      </c>
      <c r="H540" s="61" t="s">
        <v>20</v>
      </c>
      <c r="I540" s="61" t="s">
        <v>20</v>
      </c>
    </row>
    <row r="541" spans="1:9" ht="12.75">
      <c r="A541" s="62" t="s">
        <v>85</v>
      </c>
      <c r="B541" s="63" t="s">
        <v>5</v>
      </c>
      <c r="C541" s="63" t="s">
        <v>33</v>
      </c>
      <c r="D541" s="61" t="s">
        <v>110</v>
      </c>
      <c r="E541" s="61" t="s">
        <v>111</v>
      </c>
      <c r="F541" s="61" t="s">
        <v>4</v>
      </c>
      <c r="G541" s="58">
        <v>869.22</v>
      </c>
      <c r="H541" s="61" t="s">
        <v>20</v>
      </c>
      <c r="I541" s="61" t="s">
        <v>20</v>
      </c>
    </row>
    <row r="542" spans="1:9" ht="12.75">
      <c r="A542" s="62" t="s">
        <v>85</v>
      </c>
      <c r="B542" s="63">
        <v>6</v>
      </c>
      <c r="C542" s="63" t="s">
        <v>33</v>
      </c>
      <c r="D542" s="61" t="s">
        <v>110</v>
      </c>
      <c r="E542" s="61" t="s">
        <v>111</v>
      </c>
      <c r="F542" s="61" t="s">
        <v>4</v>
      </c>
      <c r="G542" s="58">
        <v>2878.71</v>
      </c>
      <c r="H542" s="61" t="s">
        <v>20</v>
      </c>
      <c r="I542" s="61" t="s">
        <v>20</v>
      </c>
    </row>
    <row r="543" spans="1:9" ht="12.75">
      <c r="A543" s="62" t="s">
        <v>85</v>
      </c>
      <c r="B543" s="63">
        <v>12</v>
      </c>
      <c r="C543" s="63" t="s">
        <v>33</v>
      </c>
      <c r="D543" s="61" t="s">
        <v>110</v>
      </c>
      <c r="E543" s="61" t="s">
        <v>111</v>
      </c>
      <c r="F543" s="61" t="s">
        <v>4</v>
      </c>
      <c r="G543" s="58">
        <v>2982.33</v>
      </c>
      <c r="H543" s="61" t="s">
        <v>20</v>
      </c>
      <c r="I543" s="61" t="s">
        <v>20</v>
      </c>
    </row>
    <row r="544" spans="1:9" ht="12.75">
      <c r="A544" s="62" t="s">
        <v>85</v>
      </c>
      <c r="B544" s="63">
        <v>14</v>
      </c>
      <c r="C544" s="63" t="s">
        <v>33</v>
      </c>
      <c r="D544" s="67" t="s">
        <v>112</v>
      </c>
      <c r="E544" s="46" t="s">
        <v>114</v>
      </c>
      <c r="F544" s="61" t="s">
        <v>38</v>
      </c>
      <c r="G544" s="58">
        <v>500</v>
      </c>
      <c r="H544" s="61" t="s">
        <v>20</v>
      </c>
      <c r="I544" s="61" t="s">
        <v>20</v>
      </c>
    </row>
    <row r="545" spans="1:9" ht="12.75">
      <c r="A545" s="107" t="s">
        <v>90</v>
      </c>
      <c r="B545" s="110">
        <v>3</v>
      </c>
      <c r="C545" s="110" t="s">
        <v>33</v>
      </c>
      <c r="D545" s="61" t="s">
        <v>110</v>
      </c>
      <c r="E545" s="61" t="s">
        <v>111</v>
      </c>
      <c r="F545" s="61" t="s">
        <v>4</v>
      </c>
      <c r="G545" s="58">
        <v>848.37</v>
      </c>
      <c r="H545" s="61" t="s">
        <v>20</v>
      </c>
      <c r="I545" s="61" t="s">
        <v>20</v>
      </c>
    </row>
    <row r="546" spans="1:9" ht="12.75">
      <c r="A546" s="109"/>
      <c r="B546" s="111"/>
      <c r="C546" s="111"/>
      <c r="D546" s="46" t="s">
        <v>144</v>
      </c>
      <c r="E546" s="61" t="s">
        <v>146</v>
      </c>
      <c r="F546" s="61" t="s">
        <v>99</v>
      </c>
      <c r="G546" s="58">
        <v>1000</v>
      </c>
      <c r="H546" s="61" t="s">
        <v>20</v>
      </c>
      <c r="I546" s="61" t="s">
        <v>20</v>
      </c>
    </row>
    <row r="547" spans="1:9" ht="12.75" customHeight="1">
      <c r="A547" s="107" t="s">
        <v>90</v>
      </c>
      <c r="B547" s="110" t="s">
        <v>7</v>
      </c>
      <c r="C547" s="110" t="s">
        <v>33</v>
      </c>
      <c r="D547" s="61" t="s">
        <v>110</v>
      </c>
      <c r="E547" s="61" t="s">
        <v>111</v>
      </c>
      <c r="F547" s="61" t="s">
        <v>4</v>
      </c>
      <c r="G547" s="58">
        <v>1774.48</v>
      </c>
      <c r="H547" s="61" t="s">
        <v>20</v>
      </c>
      <c r="I547" s="61" t="s">
        <v>20</v>
      </c>
    </row>
    <row r="548" spans="1:9" ht="12.75">
      <c r="A548" s="109"/>
      <c r="B548" s="111"/>
      <c r="C548" s="111"/>
      <c r="D548" s="46" t="s">
        <v>144</v>
      </c>
      <c r="E548" s="61" t="s">
        <v>146</v>
      </c>
      <c r="F548" s="61" t="s">
        <v>99</v>
      </c>
      <c r="G548" s="58">
        <v>1000</v>
      </c>
      <c r="H548" s="61" t="s">
        <v>20</v>
      </c>
      <c r="I548" s="61" t="s">
        <v>20</v>
      </c>
    </row>
    <row r="549" spans="1:9" ht="12.75">
      <c r="A549" s="107" t="s">
        <v>90</v>
      </c>
      <c r="B549" s="110" t="s">
        <v>8</v>
      </c>
      <c r="C549" s="110" t="s">
        <v>33</v>
      </c>
      <c r="D549" s="61" t="s">
        <v>110</v>
      </c>
      <c r="E549" s="61" t="s">
        <v>111</v>
      </c>
      <c r="F549" s="61" t="s">
        <v>4</v>
      </c>
      <c r="G549" s="58">
        <v>1539.75</v>
      </c>
      <c r="H549" s="61" t="s">
        <v>20</v>
      </c>
      <c r="I549" s="61" t="s">
        <v>20</v>
      </c>
    </row>
    <row r="550" spans="1:10" ht="12.75">
      <c r="A550" s="108"/>
      <c r="B550" s="117"/>
      <c r="C550" s="117"/>
      <c r="D550" s="67" t="s">
        <v>112</v>
      </c>
      <c r="E550" s="46" t="s">
        <v>114</v>
      </c>
      <c r="F550" s="61" t="s">
        <v>42</v>
      </c>
      <c r="G550" s="58">
        <v>750</v>
      </c>
      <c r="H550" s="61" t="s">
        <v>20</v>
      </c>
      <c r="I550" s="61" t="s">
        <v>20</v>
      </c>
      <c r="J550" s="6"/>
    </row>
    <row r="551" spans="1:10" ht="12.75">
      <c r="A551" s="109"/>
      <c r="B551" s="111"/>
      <c r="C551" s="111"/>
      <c r="D551" s="46" t="s">
        <v>144</v>
      </c>
      <c r="E551" s="61" t="s">
        <v>146</v>
      </c>
      <c r="F551" s="61" t="s">
        <v>99</v>
      </c>
      <c r="G551" s="58">
        <v>1000</v>
      </c>
      <c r="H551" s="61" t="s">
        <v>20</v>
      </c>
      <c r="I551" s="61" t="s">
        <v>20</v>
      </c>
      <c r="J551" s="6"/>
    </row>
    <row r="552" spans="1:10" ht="12.75">
      <c r="A552" s="107" t="s">
        <v>90</v>
      </c>
      <c r="B552" s="110" t="s">
        <v>10</v>
      </c>
      <c r="C552" s="110" t="s">
        <v>33</v>
      </c>
      <c r="D552" s="61" t="s">
        <v>110</v>
      </c>
      <c r="E552" s="61" t="s">
        <v>111</v>
      </c>
      <c r="F552" s="61" t="s">
        <v>4</v>
      </c>
      <c r="G552" s="58">
        <v>1148</v>
      </c>
      <c r="H552" s="61" t="s">
        <v>20</v>
      </c>
      <c r="I552" s="61" t="s">
        <v>20</v>
      </c>
      <c r="J552" s="6"/>
    </row>
    <row r="553" spans="1:10" ht="12.75">
      <c r="A553" s="108"/>
      <c r="B553" s="117"/>
      <c r="C553" s="117"/>
      <c r="D553" s="67" t="s">
        <v>112</v>
      </c>
      <c r="E553" s="46" t="s">
        <v>114</v>
      </c>
      <c r="F553" s="61" t="s">
        <v>38</v>
      </c>
      <c r="G553" s="58">
        <v>500</v>
      </c>
      <c r="H553" s="61" t="s">
        <v>20</v>
      </c>
      <c r="I553" s="61" t="s">
        <v>20</v>
      </c>
      <c r="J553" s="6"/>
    </row>
    <row r="554" spans="1:10" ht="12.75">
      <c r="A554" s="109"/>
      <c r="B554" s="111"/>
      <c r="C554" s="111"/>
      <c r="D554" s="46" t="s">
        <v>144</v>
      </c>
      <c r="E554" s="61" t="s">
        <v>146</v>
      </c>
      <c r="F554" s="61" t="s">
        <v>99</v>
      </c>
      <c r="G554" s="58">
        <v>1000</v>
      </c>
      <c r="H554" s="61" t="s">
        <v>20</v>
      </c>
      <c r="I554" s="61" t="s">
        <v>20</v>
      </c>
      <c r="J554" s="6"/>
    </row>
    <row r="555" spans="1:10" ht="12.75">
      <c r="A555" s="62" t="s">
        <v>90</v>
      </c>
      <c r="B555" s="63">
        <v>9</v>
      </c>
      <c r="C555" s="63" t="s">
        <v>33</v>
      </c>
      <c r="D555" s="67" t="s">
        <v>112</v>
      </c>
      <c r="E555" s="46" t="s">
        <v>114</v>
      </c>
      <c r="F555" s="61" t="s">
        <v>99</v>
      </c>
      <c r="G555" s="58">
        <v>1250</v>
      </c>
      <c r="H555" s="61" t="s">
        <v>20</v>
      </c>
      <c r="I555" s="61" t="s">
        <v>20</v>
      </c>
      <c r="J555" s="6"/>
    </row>
    <row r="556" spans="1:67" s="14" customFormat="1" ht="12.75">
      <c r="A556" s="62" t="s">
        <v>95</v>
      </c>
      <c r="B556" s="63" t="s">
        <v>62</v>
      </c>
      <c r="C556" s="63" t="s">
        <v>33</v>
      </c>
      <c r="D556" s="61" t="s">
        <v>110</v>
      </c>
      <c r="E556" s="61" t="s">
        <v>111</v>
      </c>
      <c r="F556" s="61" t="s">
        <v>4</v>
      </c>
      <c r="G556" s="58">
        <v>181.73</v>
      </c>
      <c r="H556" s="61" t="s">
        <v>20</v>
      </c>
      <c r="I556" s="61" t="s">
        <v>20</v>
      </c>
      <c r="J556" s="56">
        <v>40418.53</v>
      </c>
      <c r="K556" s="16"/>
      <c r="R556" s="17"/>
      <c r="V556" s="17"/>
      <c r="Z556" s="17"/>
      <c r="AD556" s="17"/>
      <c r="AH556" s="17"/>
      <c r="AL556" s="17"/>
      <c r="AP556" s="17"/>
      <c r="AT556" s="17"/>
      <c r="AX556" s="17"/>
      <c r="BB556" s="17"/>
      <c r="BF556" s="17"/>
      <c r="BJ556" s="17"/>
      <c r="BN556" s="17"/>
      <c r="BO556" s="15"/>
    </row>
    <row r="557" spans="1:9" ht="12.75">
      <c r="A557" s="107" t="s">
        <v>95</v>
      </c>
      <c r="B557" s="110" t="s">
        <v>31</v>
      </c>
      <c r="C557" s="63" t="s">
        <v>33</v>
      </c>
      <c r="D557" s="61" t="s">
        <v>110</v>
      </c>
      <c r="E557" s="61" t="s">
        <v>111</v>
      </c>
      <c r="F557" s="61" t="s">
        <v>4</v>
      </c>
      <c r="G557" s="58">
        <v>2788.35</v>
      </c>
      <c r="H557" s="61" t="s">
        <v>20</v>
      </c>
      <c r="I557" s="61" t="s">
        <v>20</v>
      </c>
    </row>
    <row r="558" spans="1:9" ht="12.75">
      <c r="A558" s="109"/>
      <c r="B558" s="111"/>
      <c r="C558" s="63"/>
      <c r="D558" s="64" t="s">
        <v>113</v>
      </c>
      <c r="E558" s="61" t="s">
        <v>146</v>
      </c>
      <c r="F558" s="61" t="s">
        <v>30</v>
      </c>
      <c r="G558" s="58">
        <v>250</v>
      </c>
      <c r="H558" s="61" t="s">
        <v>20</v>
      </c>
      <c r="I558" s="61" t="s">
        <v>20</v>
      </c>
    </row>
    <row r="559" spans="1:9" ht="12.75">
      <c r="A559" s="62" t="s">
        <v>95</v>
      </c>
      <c r="B559" s="63" t="s">
        <v>50</v>
      </c>
      <c r="C559" s="63" t="s">
        <v>33</v>
      </c>
      <c r="D559" s="61" t="s">
        <v>110</v>
      </c>
      <c r="E559" s="61" t="s">
        <v>111</v>
      </c>
      <c r="F559" s="61" t="s">
        <v>4</v>
      </c>
      <c r="G559" s="58">
        <v>1563.43</v>
      </c>
      <c r="H559" s="61" t="s">
        <v>20</v>
      </c>
      <c r="I559" s="61" t="s">
        <v>20</v>
      </c>
    </row>
    <row r="560" spans="1:9" ht="12.75">
      <c r="A560" s="107" t="s">
        <v>95</v>
      </c>
      <c r="B560" s="110" t="s">
        <v>47</v>
      </c>
      <c r="C560" s="110" t="s">
        <v>33</v>
      </c>
      <c r="D560" s="61" t="s">
        <v>110</v>
      </c>
      <c r="E560" s="61" t="s">
        <v>111</v>
      </c>
      <c r="F560" s="61" t="s">
        <v>4</v>
      </c>
      <c r="G560" s="58">
        <v>586.65</v>
      </c>
      <c r="H560" s="61" t="s">
        <v>20</v>
      </c>
      <c r="I560" s="61" t="s">
        <v>20</v>
      </c>
    </row>
    <row r="561" spans="1:9" ht="12.75">
      <c r="A561" s="109"/>
      <c r="B561" s="111"/>
      <c r="C561" s="111"/>
      <c r="D561" s="64" t="s">
        <v>113</v>
      </c>
      <c r="E561" s="61" t="s">
        <v>146</v>
      </c>
      <c r="F561" s="61" t="s">
        <v>34</v>
      </c>
      <c r="G561" s="58">
        <v>300</v>
      </c>
      <c r="H561" s="61" t="s">
        <v>20</v>
      </c>
      <c r="I561" s="61" t="s">
        <v>20</v>
      </c>
    </row>
    <row r="562" spans="1:9" ht="12.75">
      <c r="A562" s="107" t="s">
        <v>95</v>
      </c>
      <c r="B562" s="110">
        <v>19</v>
      </c>
      <c r="C562" s="110" t="s">
        <v>33</v>
      </c>
      <c r="D562" s="61" t="s">
        <v>110</v>
      </c>
      <c r="E562" s="61" t="s">
        <v>111</v>
      </c>
      <c r="F562" s="61" t="s">
        <v>4</v>
      </c>
      <c r="G562" s="58">
        <v>2269.6</v>
      </c>
      <c r="H562" s="61" t="s">
        <v>20</v>
      </c>
      <c r="I562" s="61" t="s">
        <v>20</v>
      </c>
    </row>
    <row r="563" spans="1:9" ht="12.75">
      <c r="A563" s="109"/>
      <c r="B563" s="111"/>
      <c r="C563" s="111"/>
      <c r="D563" s="67" t="s">
        <v>112</v>
      </c>
      <c r="E563" s="46" t="s">
        <v>114</v>
      </c>
      <c r="F563" s="61" t="s">
        <v>79</v>
      </c>
      <c r="G563" s="58">
        <v>2250</v>
      </c>
      <c r="H563" s="61" t="s">
        <v>20</v>
      </c>
      <c r="I563" s="61" t="s">
        <v>20</v>
      </c>
    </row>
    <row r="564" spans="1:9" ht="12.75">
      <c r="A564" s="62" t="s">
        <v>95</v>
      </c>
      <c r="B564" s="63" t="s">
        <v>51</v>
      </c>
      <c r="C564" s="63" t="s">
        <v>33</v>
      </c>
      <c r="D564" s="61" t="s">
        <v>110</v>
      </c>
      <c r="E564" s="61" t="s">
        <v>111</v>
      </c>
      <c r="F564" s="61" t="s">
        <v>4</v>
      </c>
      <c r="G564" s="58">
        <f>3074.93-1141.37</f>
        <v>1933.56</v>
      </c>
      <c r="H564" s="61" t="s">
        <v>20</v>
      </c>
      <c r="I564" s="61" t="s">
        <v>20</v>
      </c>
    </row>
    <row r="565" spans="1:10" ht="12.75">
      <c r="A565" s="107" t="s">
        <v>96</v>
      </c>
      <c r="B565" s="110">
        <v>20</v>
      </c>
      <c r="C565" s="110">
        <v>2</v>
      </c>
      <c r="D565" s="61" t="s">
        <v>110</v>
      </c>
      <c r="E565" s="61" t="s">
        <v>111</v>
      </c>
      <c r="F565" s="61" t="s">
        <v>4</v>
      </c>
      <c r="G565" s="58">
        <v>1206.81</v>
      </c>
      <c r="H565" s="61" t="s">
        <v>20</v>
      </c>
      <c r="I565" s="61" t="s">
        <v>20</v>
      </c>
      <c r="J565" s="56">
        <v>7449.59</v>
      </c>
    </row>
    <row r="566" spans="1:9" ht="12.75">
      <c r="A566" s="109"/>
      <c r="B566" s="111"/>
      <c r="C566" s="111"/>
      <c r="D566" s="61" t="s">
        <v>116</v>
      </c>
      <c r="E566" s="61" t="s">
        <v>114</v>
      </c>
      <c r="F566" s="61" t="s">
        <v>47</v>
      </c>
      <c r="G566" s="58">
        <v>180</v>
      </c>
      <c r="H566" s="61" t="s">
        <v>20</v>
      </c>
      <c r="I566" s="61" t="s">
        <v>20</v>
      </c>
    </row>
    <row r="567" spans="1:70" s="89" customFormat="1" ht="13.5" customHeight="1">
      <c r="A567" s="107" t="s">
        <v>96</v>
      </c>
      <c r="B567" s="110" t="s">
        <v>97</v>
      </c>
      <c r="C567" s="110" t="s">
        <v>33</v>
      </c>
      <c r="D567" s="61" t="s">
        <v>110</v>
      </c>
      <c r="E567" s="61" t="s">
        <v>111</v>
      </c>
      <c r="F567" s="61" t="s">
        <v>4</v>
      </c>
      <c r="G567" s="58">
        <v>1119.43</v>
      </c>
      <c r="H567" s="61" t="s">
        <v>20</v>
      </c>
      <c r="I567" s="61" t="s">
        <v>20</v>
      </c>
      <c r="J567" s="88"/>
      <c r="L567" s="90"/>
      <c r="M567" s="90"/>
      <c r="N567" s="90"/>
      <c r="O567" s="91"/>
      <c r="P567" s="90"/>
      <c r="Q567" s="92"/>
      <c r="R567" s="90"/>
      <c r="S567" s="90"/>
      <c r="T567" s="90"/>
      <c r="U567" s="92"/>
      <c r="V567" s="90"/>
      <c r="W567" s="90"/>
      <c r="X567" s="93"/>
      <c r="Y567" s="92"/>
      <c r="Z567" s="90"/>
      <c r="AA567" s="90"/>
      <c r="AB567" s="90"/>
      <c r="AC567" s="92"/>
      <c r="AD567" s="90"/>
      <c r="AE567" s="90"/>
      <c r="AF567" s="90"/>
      <c r="AG567" s="92"/>
      <c r="AH567" s="90"/>
      <c r="AI567" s="90"/>
      <c r="AJ567" s="90"/>
      <c r="AK567" s="92"/>
      <c r="AL567" s="90"/>
      <c r="AM567" s="90"/>
      <c r="AN567" s="90"/>
      <c r="AO567" s="92"/>
      <c r="AP567" s="90"/>
      <c r="AQ567" s="90"/>
      <c r="AR567" s="90"/>
      <c r="AS567" s="92"/>
      <c r="AT567" s="90"/>
      <c r="AU567" s="90"/>
      <c r="AV567" s="90"/>
      <c r="AW567" s="92"/>
      <c r="AX567" s="90"/>
      <c r="AY567" s="90"/>
      <c r="AZ567" s="90"/>
      <c r="BA567" s="92"/>
      <c r="BB567" s="90"/>
      <c r="BC567" s="90"/>
      <c r="BD567" s="90"/>
      <c r="BE567" s="92"/>
      <c r="BF567" s="90"/>
      <c r="BG567" s="90"/>
      <c r="BH567" s="90"/>
      <c r="BI567" s="92"/>
      <c r="BJ567" s="90"/>
      <c r="BK567" s="90"/>
      <c r="BL567" s="90"/>
      <c r="BM567" s="92"/>
      <c r="BN567" s="98"/>
      <c r="BO567" s="90"/>
      <c r="BP567" s="90"/>
      <c r="BQ567" s="90"/>
      <c r="BR567" s="90"/>
    </row>
    <row r="568" spans="1:9" ht="12.75">
      <c r="A568" s="109"/>
      <c r="B568" s="111"/>
      <c r="C568" s="111"/>
      <c r="D568" s="67" t="s">
        <v>112</v>
      </c>
      <c r="E568" s="61" t="s">
        <v>114</v>
      </c>
      <c r="F568" s="61" t="s">
        <v>38</v>
      </c>
      <c r="G568" s="58">
        <v>500</v>
      </c>
      <c r="H568" s="61" t="s">
        <v>20</v>
      </c>
      <c r="I568" s="61" t="s">
        <v>20</v>
      </c>
    </row>
    <row r="569" spans="1:9" ht="12.75">
      <c r="A569" s="107" t="s">
        <v>104</v>
      </c>
      <c r="B569" s="110" t="s">
        <v>5</v>
      </c>
      <c r="C569" s="110" t="s">
        <v>33</v>
      </c>
      <c r="D569" s="61" t="s">
        <v>110</v>
      </c>
      <c r="E569" s="61" t="s">
        <v>111</v>
      </c>
      <c r="F569" s="61" t="s">
        <v>4</v>
      </c>
      <c r="G569" s="58">
        <v>993.8</v>
      </c>
      <c r="H569" s="61" t="s">
        <v>20</v>
      </c>
      <c r="I569" s="61" t="s">
        <v>20</v>
      </c>
    </row>
    <row r="570" spans="1:9" ht="12.75">
      <c r="A570" s="109"/>
      <c r="B570" s="111"/>
      <c r="C570" s="111"/>
      <c r="D570" s="67" t="s">
        <v>112</v>
      </c>
      <c r="E570" s="61" t="s">
        <v>114</v>
      </c>
      <c r="F570" s="61" t="s">
        <v>30</v>
      </c>
      <c r="G570" s="58">
        <v>250</v>
      </c>
      <c r="H570" s="61" t="s">
        <v>20</v>
      </c>
      <c r="I570" s="61" t="s">
        <v>20</v>
      </c>
    </row>
    <row r="571" spans="1:9" ht="12.75">
      <c r="A571" s="107" t="s">
        <v>104</v>
      </c>
      <c r="B571" s="110" t="s">
        <v>5</v>
      </c>
      <c r="C571" s="110" t="s">
        <v>4</v>
      </c>
      <c r="D571" s="61" t="s">
        <v>110</v>
      </c>
      <c r="E571" s="61" t="s">
        <v>111</v>
      </c>
      <c r="F571" s="61" t="s">
        <v>4</v>
      </c>
      <c r="G571" s="58">
        <v>1938.58</v>
      </c>
      <c r="H571" s="61" t="s">
        <v>20</v>
      </c>
      <c r="I571" s="61" t="s">
        <v>20</v>
      </c>
    </row>
    <row r="572" spans="1:9" ht="12.75">
      <c r="A572" s="108"/>
      <c r="B572" s="117"/>
      <c r="C572" s="117"/>
      <c r="D572" s="67" t="s">
        <v>112</v>
      </c>
      <c r="E572" s="61" t="s">
        <v>114</v>
      </c>
      <c r="F572" s="61" t="s">
        <v>9</v>
      </c>
      <c r="G572" s="58">
        <v>150</v>
      </c>
      <c r="H572" s="61" t="s">
        <v>20</v>
      </c>
      <c r="I572" s="61" t="s">
        <v>20</v>
      </c>
    </row>
    <row r="573" spans="1:9" ht="12.75">
      <c r="A573" s="109"/>
      <c r="B573" s="111"/>
      <c r="C573" s="111"/>
      <c r="D573" s="64" t="s">
        <v>113</v>
      </c>
      <c r="E573" s="61" t="s">
        <v>146</v>
      </c>
      <c r="F573" s="61" t="s">
        <v>8</v>
      </c>
      <c r="G573" s="58">
        <v>125</v>
      </c>
      <c r="H573" s="61" t="s">
        <v>20</v>
      </c>
      <c r="I573" s="61" t="s">
        <v>20</v>
      </c>
    </row>
    <row r="574" spans="1:9" ht="12.75">
      <c r="A574" s="107" t="s">
        <v>104</v>
      </c>
      <c r="B574" s="110" t="s">
        <v>5</v>
      </c>
      <c r="C574" s="110" t="s">
        <v>5</v>
      </c>
      <c r="D574" s="61" t="s">
        <v>110</v>
      </c>
      <c r="E574" s="61" t="s">
        <v>111</v>
      </c>
      <c r="F574" s="61" t="s">
        <v>4</v>
      </c>
      <c r="G574" s="58">
        <v>1938.58</v>
      </c>
      <c r="H574" s="61" t="s">
        <v>20</v>
      </c>
      <c r="I574" s="61" t="s">
        <v>20</v>
      </c>
    </row>
    <row r="575" spans="1:9" ht="12.75">
      <c r="A575" s="108"/>
      <c r="B575" s="117"/>
      <c r="C575" s="117"/>
      <c r="D575" s="67" t="s">
        <v>112</v>
      </c>
      <c r="E575" s="61" t="s">
        <v>114</v>
      </c>
      <c r="F575" s="61" t="s">
        <v>9</v>
      </c>
      <c r="G575" s="58">
        <v>150</v>
      </c>
      <c r="H575" s="61" t="s">
        <v>20</v>
      </c>
      <c r="I575" s="61" t="s">
        <v>20</v>
      </c>
    </row>
    <row r="576" spans="1:9" ht="12.75">
      <c r="A576" s="109"/>
      <c r="B576" s="111"/>
      <c r="C576" s="111"/>
      <c r="D576" s="64" t="s">
        <v>113</v>
      </c>
      <c r="E576" s="61" t="s">
        <v>146</v>
      </c>
      <c r="F576" s="61" t="s">
        <v>8</v>
      </c>
      <c r="G576" s="58">
        <v>125</v>
      </c>
      <c r="H576" s="61" t="s">
        <v>20</v>
      </c>
      <c r="I576" s="61" t="s">
        <v>20</v>
      </c>
    </row>
    <row r="577" spans="1:9" ht="12.75">
      <c r="A577" s="62" t="s">
        <v>104</v>
      </c>
      <c r="B577" s="63" t="s">
        <v>5</v>
      </c>
      <c r="C577" s="63" t="s">
        <v>6</v>
      </c>
      <c r="D577" s="61" t="s">
        <v>110</v>
      </c>
      <c r="E577" s="61" t="s">
        <v>111</v>
      </c>
      <c r="F577" s="61" t="s">
        <v>4</v>
      </c>
      <c r="G577" s="58">
        <v>208.36</v>
      </c>
      <c r="H577" s="61" t="s">
        <v>20</v>
      </c>
      <c r="I577" s="61" t="s">
        <v>20</v>
      </c>
    </row>
    <row r="578" spans="1:9" ht="12.75">
      <c r="A578" s="62" t="s">
        <v>104</v>
      </c>
      <c r="B578" s="63" t="s">
        <v>5</v>
      </c>
      <c r="C578" s="63" t="s">
        <v>7</v>
      </c>
      <c r="D578" s="61" t="s">
        <v>110</v>
      </c>
      <c r="E578" s="61" t="s">
        <v>111</v>
      </c>
      <c r="F578" s="61" t="s">
        <v>4</v>
      </c>
      <c r="G578" s="58">
        <v>208.36</v>
      </c>
      <c r="H578" s="61" t="s">
        <v>20</v>
      </c>
      <c r="I578" s="61" t="s">
        <v>20</v>
      </c>
    </row>
    <row r="579" spans="1:9" ht="12.75">
      <c r="A579" s="86" t="s">
        <v>140</v>
      </c>
      <c r="B579" s="63">
        <v>23</v>
      </c>
      <c r="C579" s="63" t="s">
        <v>33</v>
      </c>
      <c r="D579" s="67" t="s">
        <v>112</v>
      </c>
      <c r="E579" s="61" t="s">
        <v>114</v>
      </c>
      <c r="F579" s="61" t="s">
        <v>54</v>
      </c>
      <c r="G579" s="58">
        <v>625</v>
      </c>
      <c r="H579" s="61" t="s">
        <v>20</v>
      </c>
      <c r="I579" s="61" t="s">
        <v>20</v>
      </c>
    </row>
    <row r="580" spans="1:9" ht="12.75">
      <c r="A580" s="37" t="s">
        <v>109</v>
      </c>
      <c r="B580" s="37"/>
      <c r="C580" s="37"/>
      <c r="D580" s="40"/>
      <c r="E580" s="40"/>
      <c r="F580" s="57" t="s">
        <v>127</v>
      </c>
      <c r="G580" s="39">
        <f>SUM(G528:G579)</f>
        <v>52646.44</v>
      </c>
      <c r="H580" s="40"/>
      <c r="I580" s="40"/>
    </row>
    <row r="581" spans="1:9" ht="12.75">
      <c r="A581" s="107" t="s">
        <v>71</v>
      </c>
      <c r="B581" s="110" t="s">
        <v>81</v>
      </c>
      <c r="C581" s="110" t="s">
        <v>33</v>
      </c>
      <c r="D581" s="61" t="s">
        <v>110</v>
      </c>
      <c r="E581" s="61" t="s">
        <v>111</v>
      </c>
      <c r="F581" s="61" t="s">
        <v>4</v>
      </c>
      <c r="G581" s="58">
        <v>2837.33</v>
      </c>
      <c r="H581" s="61" t="s">
        <v>21</v>
      </c>
      <c r="I581" s="61" t="s">
        <v>21</v>
      </c>
    </row>
    <row r="582" spans="1:9" ht="12.75">
      <c r="A582" s="109"/>
      <c r="B582" s="111"/>
      <c r="C582" s="111"/>
      <c r="D582" s="67" t="s">
        <v>112</v>
      </c>
      <c r="E582" s="61" t="s">
        <v>114</v>
      </c>
      <c r="F582" s="61" t="s">
        <v>38</v>
      </c>
      <c r="G582" s="58">
        <v>500</v>
      </c>
      <c r="H582" s="61" t="s">
        <v>21</v>
      </c>
      <c r="I582" s="61" t="s">
        <v>21</v>
      </c>
    </row>
    <row r="583" spans="1:9" ht="12.75">
      <c r="A583" s="107" t="s">
        <v>71</v>
      </c>
      <c r="B583" s="110" t="s">
        <v>82</v>
      </c>
      <c r="C583" s="110" t="s">
        <v>33</v>
      </c>
      <c r="D583" s="61" t="s">
        <v>110</v>
      </c>
      <c r="E583" s="61" t="s">
        <v>111</v>
      </c>
      <c r="F583" s="61" t="s">
        <v>4</v>
      </c>
      <c r="G583" s="58">
        <v>2784.39</v>
      </c>
      <c r="H583" s="61" t="s">
        <v>21</v>
      </c>
      <c r="I583" s="61" t="s">
        <v>21</v>
      </c>
    </row>
    <row r="584" spans="1:9" ht="12.75">
      <c r="A584" s="109"/>
      <c r="B584" s="111"/>
      <c r="C584" s="111"/>
      <c r="D584" s="46" t="s">
        <v>144</v>
      </c>
      <c r="E584" s="61" t="s">
        <v>146</v>
      </c>
      <c r="F584" s="61" t="s">
        <v>99</v>
      </c>
      <c r="G584" s="58">
        <v>1000</v>
      </c>
      <c r="H584" s="61" t="s">
        <v>21</v>
      </c>
      <c r="I584" s="61" t="s">
        <v>21</v>
      </c>
    </row>
    <row r="585" spans="1:9" ht="12.75">
      <c r="A585" s="62" t="s">
        <v>85</v>
      </c>
      <c r="B585" s="63">
        <v>14</v>
      </c>
      <c r="C585" s="63" t="s">
        <v>33</v>
      </c>
      <c r="D585" s="61" t="s">
        <v>110</v>
      </c>
      <c r="E585" s="61" t="s">
        <v>111</v>
      </c>
      <c r="F585" s="61" t="s">
        <v>4</v>
      </c>
      <c r="G585" s="58">
        <v>522.63</v>
      </c>
      <c r="H585" s="61" t="s">
        <v>21</v>
      </c>
      <c r="I585" s="61" t="s">
        <v>21</v>
      </c>
    </row>
    <row r="586" spans="1:9" ht="12.75">
      <c r="A586" s="107" t="s">
        <v>85</v>
      </c>
      <c r="B586" s="110">
        <v>18</v>
      </c>
      <c r="C586" s="110" t="s">
        <v>33</v>
      </c>
      <c r="D586" s="61" t="s">
        <v>110</v>
      </c>
      <c r="E586" s="61" t="s">
        <v>111</v>
      </c>
      <c r="F586" s="61" t="s">
        <v>4</v>
      </c>
      <c r="G586" s="58">
        <v>2599.89</v>
      </c>
      <c r="H586" s="61" t="s">
        <v>21</v>
      </c>
      <c r="I586" s="61" t="s">
        <v>21</v>
      </c>
    </row>
    <row r="587" spans="1:9" ht="12.75">
      <c r="A587" s="109"/>
      <c r="B587" s="111"/>
      <c r="C587" s="111"/>
      <c r="D587" s="61" t="s">
        <v>116</v>
      </c>
      <c r="E587" s="61" t="s">
        <v>114</v>
      </c>
      <c r="F587" s="61" t="s">
        <v>74</v>
      </c>
      <c r="G587" s="58">
        <v>720</v>
      </c>
      <c r="H587" s="61" t="s">
        <v>21</v>
      </c>
      <c r="I587" s="61" t="s">
        <v>21</v>
      </c>
    </row>
    <row r="588" spans="1:9" ht="12.75">
      <c r="A588" s="107" t="s">
        <v>90</v>
      </c>
      <c r="B588" s="110" t="s">
        <v>57</v>
      </c>
      <c r="C588" s="110" t="s">
        <v>33</v>
      </c>
      <c r="D588" s="61" t="s">
        <v>110</v>
      </c>
      <c r="E588" s="61" t="s">
        <v>111</v>
      </c>
      <c r="F588" s="61" t="s">
        <v>4</v>
      </c>
      <c r="G588" s="58">
        <v>2613.12</v>
      </c>
      <c r="H588" s="61" t="s">
        <v>21</v>
      </c>
      <c r="I588" s="61" t="s">
        <v>21</v>
      </c>
    </row>
    <row r="589" spans="1:9" ht="12.75">
      <c r="A589" s="109"/>
      <c r="B589" s="111"/>
      <c r="C589" s="111"/>
      <c r="D589" s="61" t="s">
        <v>116</v>
      </c>
      <c r="E589" s="61" t="s">
        <v>114</v>
      </c>
      <c r="F589" s="61" t="s">
        <v>63</v>
      </c>
      <c r="G589" s="58">
        <v>960</v>
      </c>
      <c r="H589" s="61" t="s">
        <v>21</v>
      </c>
      <c r="I589" s="61" t="s">
        <v>21</v>
      </c>
    </row>
    <row r="590" spans="1:9" ht="12.75">
      <c r="A590" s="62" t="s">
        <v>90</v>
      </c>
      <c r="B590" s="63">
        <v>9</v>
      </c>
      <c r="C590" s="63" t="s">
        <v>33</v>
      </c>
      <c r="D590" s="61" t="s">
        <v>110</v>
      </c>
      <c r="E590" s="61" t="s">
        <v>111</v>
      </c>
      <c r="F590" s="61" t="s">
        <v>4</v>
      </c>
      <c r="G590" s="58">
        <v>434.78</v>
      </c>
      <c r="H590" s="61" t="s">
        <v>21</v>
      </c>
      <c r="I590" s="61" t="s">
        <v>21</v>
      </c>
    </row>
    <row r="591" spans="1:9" ht="12.75">
      <c r="A591" s="107" t="s">
        <v>90</v>
      </c>
      <c r="B591" s="110" t="s">
        <v>31</v>
      </c>
      <c r="C591" s="110" t="s">
        <v>33</v>
      </c>
      <c r="D591" s="61" t="s">
        <v>110</v>
      </c>
      <c r="E591" s="61" t="s">
        <v>111</v>
      </c>
      <c r="F591" s="61" t="s">
        <v>4</v>
      </c>
      <c r="G591" s="58">
        <v>1038.62</v>
      </c>
      <c r="H591" s="61" t="s">
        <v>21</v>
      </c>
      <c r="I591" s="61" t="s">
        <v>21</v>
      </c>
    </row>
    <row r="592" spans="1:9" ht="12.75">
      <c r="A592" s="109"/>
      <c r="B592" s="111"/>
      <c r="C592" s="111"/>
      <c r="D592" s="46" t="s">
        <v>144</v>
      </c>
      <c r="E592" s="61" t="s">
        <v>146</v>
      </c>
      <c r="F592" s="61" t="s">
        <v>99</v>
      </c>
      <c r="G592" s="58">
        <v>1000</v>
      </c>
      <c r="H592" s="61" t="s">
        <v>21</v>
      </c>
      <c r="I592" s="61" t="s">
        <v>21</v>
      </c>
    </row>
    <row r="593" spans="1:9" ht="12.75">
      <c r="A593" s="62" t="s">
        <v>90</v>
      </c>
      <c r="B593" s="63" t="s">
        <v>47</v>
      </c>
      <c r="C593" s="63" t="s">
        <v>33</v>
      </c>
      <c r="D593" s="61" t="s">
        <v>110</v>
      </c>
      <c r="E593" s="61" t="s">
        <v>111</v>
      </c>
      <c r="F593" s="61" t="s">
        <v>4</v>
      </c>
      <c r="G593" s="58">
        <v>2179.1</v>
      </c>
      <c r="H593" s="61" t="s">
        <v>21</v>
      </c>
      <c r="I593" s="61" t="s">
        <v>21</v>
      </c>
    </row>
    <row r="594" spans="1:9" ht="12.75">
      <c r="A594" s="62" t="s">
        <v>90</v>
      </c>
      <c r="B594" s="63">
        <v>18</v>
      </c>
      <c r="C594" s="63" t="s">
        <v>33</v>
      </c>
      <c r="D594" s="64" t="s">
        <v>113</v>
      </c>
      <c r="E594" s="61" t="s">
        <v>146</v>
      </c>
      <c r="F594" s="61" t="s">
        <v>30</v>
      </c>
      <c r="G594" s="58">
        <v>250</v>
      </c>
      <c r="H594" s="61" t="s">
        <v>21</v>
      </c>
      <c r="I594" s="61" t="s">
        <v>21</v>
      </c>
    </row>
    <row r="595" spans="1:9" ht="12.75">
      <c r="A595" s="62" t="s">
        <v>96</v>
      </c>
      <c r="B595" s="63">
        <v>20</v>
      </c>
      <c r="C595" s="63">
        <v>3</v>
      </c>
      <c r="D595" s="61" t="s">
        <v>110</v>
      </c>
      <c r="E595" s="61" t="s">
        <v>111</v>
      </c>
      <c r="F595" s="61" t="s">
        <v>4</v>
      </c>
      <c r="G595" s="58">
        <v>1746.68</v>
      </c>
      <c r="H595" s="61" t="s">
        <v>21</v>
      </c>
      <c r="I595" s="61" t="s">
        <v>21</v>
      </c>
    </row>
    <row r="596" spans="1:9" ht="12.75">
      <c r="A596" s="62" t="s">
        <v>96</v>
      </c>
      <c r="B596" s="63" t="s">
        <v>39</v>
      </c>
      <c r="C596" s="63" t="s">
        <v>33</v>
      </c>
      <c r="D596" s="61" t="s">
        <v>110</v>
      </c>
      <c r="E596" s="61" t="s">
        <v>111</v>
      </c>
      <c r="F596" s="61" t="s">
        <v>4</v>
      </c>
      <c r="G596" s="58">
        <v>2021.49</v>
      </c>
      <c r="H596" s="61" t="s">
        <v>21</v>
      </c>
      <c r="I596" s="61" t="s">
        <v>21</v>
      </c>
    </row>
    <row r="597" spans="1:9" ht="12.75">
      <c r="A597" s="62" t="s">
        <v>104</v>
      </c>
      <c r="B597" s="63" t="s">
        <v>5</v>
      </c>
      <c r="C597" s="63" t="s">
        <v>8</v>
      </c>
      <c r="D597" s="61" t="s">
        <v>110</v>
      </c>
      <c r="E597" s="61" t="s">
        <v>111</v>
      </c>
      <c r="F597" s="61" t="s">
        <v>4</v>
      </c>
      <c r="G597" s="58">
        <v>208.36</v>
      </c>
      <c r="H597" s="61" t="s">
        <v>21</v>
      </c>
      <c r="I597" s="61" t="s">
        <v>21</v>
      </c>
    </row>
    <row r="598" spans="1:9" ht="12.75">
      <c r="A598" s="107" t="s">
        <v>104</v>
      </c>
      <c r="B598" s="110" t="s">
        <v>5</v>
      </c>
      <c r="C598" s="110" t="s">
        <v>9</v>
      </c>
      <c r="D598" s="61" t="s">
        <v>110</v>
      </c>
      <c r="E598" s="61" t="s">
        <v>111</v>
      </c>
      <c r="F598" s="61" t="s">
        <v>4</v>
      </c>
      <c r="G598" s="58">
        <v>2475.25</v>
      </c>
      <c r="H598" s="61" t="s">
        <v>21</v>
      </c>
      <c r="I598" s="61" t="s">
        <v>21</v>
      </c>
    </row>
    <row r="599" spans="1:9" ht="12.75">
      <c r="A599" s="108"/>
      <c r="B599" s="117"/>
      <c r="C599" s="117"/>
      <c r="D599" s="67" t="s">
        <v>112</v>
      </c>
      <c r="E599" s="61" t="s">
        <v>114</v>
      </c>
      <c r="F599" s="61" t="s">
        <v>30</v>
      </c>
      <c r="G599" s="58">
        <v>250</v>
      </c>
      <c r="H599" s="61" t="s">
        <v>21</v>
      </c>
      <c r="I599" s="61" t="s">
        <v>21</v>
      </c>
    </row>
    <row r="600" spans="1:9" ht="12.75">
      <c r="A600" s="109"/>
      <c r="B600" s="111"/>
      <c r="C600" s="111"/>
      <c r="D600" s="64" t="s">
        <v>113</v>
      </c>
      <c r="E600" s="61" t="s">
        <v>146</v>
      </c>
      <c r="F600" s="61" t="s">
        <v>9</v>
      </c>
      <c r="G600" s="58">
        <v>150</v>
      </c>
      <c r="H600" s="61" t="s">
        <v>21</v>
      </c>
      <c r="I600" s="61" t="s">
        <v>21</v>
      </c>
    </row>
    <row r="601" spans="1:9" ht="12.75">
      <c r="A601" s="107" t="s">
        <v>104</v>
      </c>
      <c r="B601" s="110" t="s">
        <v>7</v>
      </c>
      <c r="C601" s="110" t="s">
        <v>33</v>
      </c>
      <c r="D601" s="61" t="s">
        <v>110</v>
      </c>
      <c r="E601" s="61" t="s">
        <v>111</v>
      </c>
      <c r="F601" s="61" t="s">
        <v>4</v>
      </c>
      <c r="G601" s="58">
        <v>2475.25</v>
      </c>
      <c r="H601" s="61" t="s">
        <v>21</v>
      </c>
      <c r="I601" s="61" t="s">
        <v>21</v>
      </c>
    </row>
    <row r="602" spans="1:9" ht="12.75">
      <c r="A602" s="108"/>
      <c r="B602" s="117"/>
      <c r="C602" s="117"/>
      <c r="D602" s="67" t="s">
        <v>112</v>
      </c>
      <c r="E602" s="61" t="s">
        <v>114</v>
      </c>
      <c r="F602" s="61" t="s">
        <v>30</v>
      </c>
      <c r="G602" s="58">
        <v>250</v>
      </c>
      <c r="H602" s="61" t="s">
        <v>21</v>
      </c>
      <c r="I602" s="61" t="s">
        <v>21</v>
      </c>
    </row>
    <row r="603" spans="1:9" ht="12.75">
      <c r="A603" s="109"/>
      <c r="B603" s="111"/>
      <c r="C603" s="111"/>
      <c r="D603" s="64" t="s">
        <v>113</v>
      </c>
      <c r="E603" s="61" t="s">
        <v>146</v>
      </c>
      <c r="F603" s="61" t="s">
        <v>9</v>
      </c>
      <c r="G603" s="58">
        <v>150</v>
      </c>
      <c r="H603" s="61" t="s">
        <v>21</v>
      </c>
      <c r="I603" s="61" t="s">
        <v>21</v>
      </c>
    </row>
    <row r="604" spans="1:9" ht="12.75">
      <c r="A604" s="107" t="s">
        <v>104</v>
      </c>
      <c r="B604" s="110">
        <v>6</v>
      </c>
      <c r="C604" s="110" t="s">
        <v>33</v>
      </c>
      <c r="D604" s="61" t="s">
        <v>110</v>
      </c>
      <c r="E604" s="61" t="s">
        <v>111</v>
      </c>
      <c r="F604" s="61" t="s">
        <v>4</v>
      </c>
      <c r="G604" s="58">
        <v>2475.25</v>
      </c>
      <c r="H604" s="61" t="s">
        <v>21</v>
      </c>
      <c r="I604" s="61" t="s">
        <v>21</v>
      </c>
    </row>
    <row r="605" spans="1:9" ht="12.75">
      <c r="A605" s="108"/>
      <c r="B605" s="117"/>
      <c r="C605" s="117"/>
      <c r="D605" s="67" t="s">
        <v>112</v>
      </c>
      <c r="E605" s="61" t="s">
        <v>114</v>
      </c>
      <c r="F605" s="61" t="s">
        <v>30</v>
      </c>
      <c r="G605" s="58">
        <v>250</v>
      </c>
      <c r="H605" s="61" t="s">
        <v>21</v>
      </c>
      <c r="I605" s="61" t="s">
        <v>21</v>
      </c>
    </row>
    <row r="606" spans="1:9" ht="12.75">
      <c r="A606" s="109"/>
      <c r="B606" s="111"/>
      <c r="C606" s="111"/>
      <c r="D606" s="64" t="s">
        <v>113</v>
      </c>
      <c r="E606" s="61" t="s">
        <v>146</v>
      </c>
      <c r="F606" s="61" t="s">
        <v>9</v>
      </c>
      <c r="G606" s="58">
        <v>150</v>
      </c>
      <c r="H606" s="61" t="s">
        <v>21</v>
      </c>
      <c r="I606" s="61" t="s">
        <v>21</v>
      </c>
    </row>
    <row r="607" spans="1:9" ht="12.75">
      <c r="A607" s="107" t="s">
        <v>104</v>
      </c>
      <c r="B607" s="110" t="s">
        <v>57</v>
      </c>
      <c r="C607" s="110" t="s">
        <v>33</v>
      </c>
      <c r="D607" s="61" t="s">
        <v>110</v>
      </c>
      <c r="E607" s="61" t="s">
        <v>111</v>
      </c>
      <c r="F607" s="61" t="s">
        <v>4</v>
      </c>
      <c r="G607" s="58">
        <v>896.83</v>
      </c>
      <c r="H607" s="61" t="s">
        <v>21</v>
      </c>
      <c r="I607" s="61" t="s">
        <v>21</v>
      </c>
    </row>
    <row r="608" spans="1:9" ht="12.75">
      <c r="A608" s="109"/>
      <c r="B608" s="111"/>
      <c r="C608" s="111"/>
      <c r="D608" s="46" t="s">
        <v>144</v>
      </c>
      <c r="E608" s="61" t="s">
        <v>146</v>
      </c>
      <c r="F608" s="61" t="s">
        <v>8</v>
      </c>
      <c r="G608" s="58">
        <v>100</v>
      </c>
      <c r="H608" s="61" t="s">
        <v>21</v>
      </c>
      <c r="I608" s="61" t="s">
        <v>21</v>
      </c>
    </row>
    <row r="609" spans="1:9" ht="12.75">
      <c r="A609" s="86" t="s">
        <v>140</v>
      </c>
      <c r="B609" s="110" t="s">
        <v>49</v>
      </c>
      <c r="C609" s="110" t="s">
        <v>33</v>
      </c>
      <c r="D609" s="61" t="s">
        <v>110</v>
      </c>
      <c r="E609" s="61" t="s">
        <v>111</v>
      </c>
      <c r="F609" s="61" t="s">
        <v>4</v>
      </c>
      <c r="G609" s="58">
        <v>45.1</v>
      </c>
      <c r="H609" s="61" t="s">
        <v>21</v>
      </c>
      <c r="I609" s="61" t="s">
        <v>21</v>
      </c>
    </row>
    <row r="610" spans="1:9" ht="12.75">
      <c r="A610" s="51"/>
      <c r="B610" s="111"/>
      <c r="C610" s="111"/>
      <c r="D610" s="67" t="s">
        <v>112</v>
      </c>
      <c r="E610" s="61" t="s">
        <v>114</v>
      </c>
      <c r="F610" s="61" t="s">
        <v>38</v>
      </c>
      <c r="G610" s="58">
        <v>400</v>
      </c>
      <c r="H610" s="61" t="s">
        <v>21</v>
      </c>
      <c r="I610" s="61" t="s">
        <v>21</v>
      </c>
    </row>
    <row r="611" spans="1:9" ht="12.75">
      <c r="A611" s="86" t="s">
        <v>140</v>
      </c>
      <c r="B611" s="63" t="s">
        <v>52</v>
      </c>
      <c r="C611" s="63" t="s">
        <v>33</v>
      </c>
      <c r="D611" s="61" t="s">
        <v>110</v>
      </c>
      <c r="E611" s="61" t="s">
        <v>111</v>
      </c>
      <c r="F611" s="61" t="s">
        <v>4</v>
      </c>
      <c r="G611" s="58">
        <v>2300.31</v>
      </c>
      <c r="H611" s="61" t="s">
        <v>21</v>
      </c>
      <c r="I611" s="61" t="s">
        <v>21</v>
      </c>
    </row>
    <row r="612" spans="1:9" ht="12.75">
      <c r="A612" s="86" t="s">
        <v>140</v>
      </c>
      <c r="B612" s="63" t="s">
        <v>54</v>
      </c>
      <c r="C612" s="63" t="s">
        <v>33</v>
      </c>
      <c r="D612" s="61" t="s">
        <v>110</v>
      </c>
      <c r="E612" s="61" t="s">
        <v>111</v>
      </c>
      <c r="F612" s="61" t="s">
        <v>4</v>
      </c>
      <c r="G612" s="58">
        <v>44.02</v>
      </c>
      <c r="H612" s="61" t="s">
        <v>21</v>
      </c>
      <c r="I612" s="61" t="s">
        <v>21</v>
      </c>
    </row>
    <row r="613" spans="1:9" ht="12.75">
      <c r="A613" s="86" t="s">
        <v>140</v>
      </c>
      <c r="B613" s="63">
        <v>4</v>
      </c>
      <c r="C613" s="70"/>
      <c r="D613" s="61" t="s">
        <v>110</v>
      </c>
      <c r="E613" s="61" t="s">
        <v>111</v>
      </c>
      <c r="F613" s="61" t="s">
        <v>4</v>
      </c>
      <c r="G613" s="58">
        <v>515.08</v>
      </c>
      <c r="H613" s="61" t="s">
        <v>21</v>
      </c>
      <c r="I613" s="61" t="s">
        <v>21</v>
      </c>
    </row>
    <row r="614" spans="1:9" ht="12.75">
      <c r="A614" s="86" t="s">
        <v>140</v>
      </c>
      <c r="B614" s="63" t="s">
        <v>8</v>
      </c>
      <c r="C614" s="63" t="s">
        <v>33</v>
      </c>
      <c r="D614" s="61" t="s">
        <v>110</v>
      </c>
      <c r="E614" s="61" t="s">
        <v>111</v>
      </c>
      <c r="F614" s="61" t="s">
        <v>4</v>
      </c>
      <c r="G614" s="58">
        <v>535.81</v>
      </c>
      <c r="H614" s="61" t="s">
        <v>21</v>
      </c>
      <c r="I614" s="61" t="s">
        <v>21</v>
      </c>
    </row>
    <row r="615" spans="1:9" ht="12.75">
      <c r="A615" s="86" t="s">
        <v>140</v>
      </c>
      <c r="B615" s="63" t="s">
        <v>10</v>
      </c>
      <c r="C615" s="63" t="s">
        <v>33</v>
      </c>
      <c r="D615" s="61" t="s">
        <v>110</v>
      </c>
      <c r="E615" s="61" t="s">
        <v>111</v>
      </c>
      <c r="F615" s="61" t="s">
        <v>4</v>
      </c>
      <c r="G615" s="58">
        <v>1852.63</v>
      </c>
      <c r="H615" s="61" t="s">
        <v>21</v>
      </c>
      <c r="I615" s="61" t="s">
        <v>21</v>
      </c>
    </row>
    <row r="616" spans="1:9" ht="12.75">
      <c r="A616" s="86" t="s">
        <v>140</v>
      </c>
      <c r="B616" s="63" t="s">
        <v>31</v>
      </c>
      <c r="C616" s="63" t="s">
        <v>33</v>
      </c>
      <c r="D616" s="61" t="s">
        <v>110</v>
      </c>
      <c r="E616" s="61" t="s">
        <v>111</v>
      </c>
      <c r="F616" s="61" t="s">
        <v>4</v>
      </c>
      <c r="G616" s="58">
        <v>597.07</v>
      </c>
      <c r="H616" s="61" t="s">
        <v>21</v>
      </c>
      <c r="I616" s="61" t="s">
        <v>21</v>
      </c>
    </row>
    <row r="617" spans="1:9" ht="12.75">
      <c r="A617" s="86" t="s">
        <v>140</v>
      </c>
      <c r="B617" s="63" t="s">
        <v>47</v>
      </c>
      <c r="C617" s="63" t="s">
        <v>33</v>
      </c>
      <c r="D617" s="67" t="s">
        <v>112</v>
      </c>
      <c r="E617" s="61" t="s">
        <v>114</v>
      </c>
      <c r="F617" s="61" t="s">
        <v>42</v>
      </c>
      <c r="G617" s="58">
        <v>745.3</v>
      </c>
      <c r="H617" s="61" t="s">
        <v>21</v>
      </c>
      <c r="I617" s="61" t="s">
        <v>21</v>
      </c>
    </row>
    <row r="618" spans="1:9" ht="12.75">
      <c r="A618" s="86" t="s">
        <v>140</v>
      </c>
      <c r="B618" s="63" t="s">
        <v>48</v>
      </c>
      <c r="C618" s="63" t="s">
        <v>33</v>
      </c>
      <c r="D618" s="61" t="s">
        <v>110</v>
      </c>
      <c r="E618" s="61" t="s">
        <v>111</v>
      </c>
      <c r="F618" s="61" t="s">
        <v>4</v>
      </c>
      <c r="G618" s="58">
        <v>344.24</v>
      </c>
      <c r="H618" s="61" t="s">
        <v>21</v>
      </c>
      <c r="I618" s="61" t="s">
        <v>21</v>
      </c>
    </row>
    <row r="619" spans="1:9" ht="12.75">
      <c r="A619" s="37" t="s">
        <v>109</v>
      </c>
      <c r="B619" s="37"/>
      <c r="C619" s="37"/>
      <c r="D619" s="40"/>
      <c r="E619" s="40"/>
      <c r="F619" s="57" t="s">
        <v>127</v>
      </c>
      <c r="G619" s="39">
        <v>40418.53</v>
      </c>
      <c r="H619" s="40"/>
      <c r="I619" s="40"/>
    </row>
    <row r="620" spans="1:9" ht="12.75">
      <c r="A620" s="62" t="s">
        <v>71</v>
      </c>
      <c r="B620" s="63" t="s">
        <v>83</v>
      </c>
      <c r="C620" s="63" t="s">
        <v>33</v>
      </c>
      <c r="D620" s="61" t="s">
        <v>110</v>
      </c>
      <c r="E620" s="61" t="s">
        <v>111</v>
      </c>
      <c r="F620" s="61" t="s">
        <v>4</v>
      </c>
      <c r="G620" s="58">
        <v>2006.15</v>
      </c>
      <c r="H620" s="61" t="s">
        <v>22</v>
      </c>
      <c r="I620" s="61" t="s">
        <v>22</v>
      </c>
    </row>
    <row r="621" spans="1:9" ht="12.75">
      <c r="A621" s="62" t="s">
        <v>71</v>
      </c>
      <c r="B621" s="63" t="s">
        <v>84</v>
      </c>
      <c r="C621" s="63" t="s">
        <v>33</v>
      </c>
      <c r="D621" s="61" t="s">
        <v>110</v>
      </c>
      <c r="E621" s="61" t="s">
        <v>111</v>
      </c>
      <c r="F621" s="61" t="s">
        <v>4</v>
      </c>
      <c r="G621" s="58">
        <v>140.54</v>
      </c>
      <c r="H621" s="61" t="s">
        <v>22</v>
      </c>
      <c r="I621" s="61" t="s">
        <v>22</v>
      </c>
    </row>
    <row r="622" spans="1:9" ht="12.75">
      <c r="A622" s="62" t="s">
        <v>90</v>
      </c>
      <c r="B622" s="63" t="s">
        <v>37</v>
      </c>
      <c r="C622" s="63" t="s">
        <v>33</v>
      </c>
      <c r="D622" s="61" t="s">
        <v>110</v>
      </c>
      <c r="E622" s="61" t="s">
        <v>111</v>
      </c>
      <c r="F622" s="61" t="s">
        <v>4</v>
      </c>
      <c r="G622" s="58">
        <v>2460.25</v>
      </c>
      <c r="H622" s="61" t="s">
        <v>22</v>
      </c>
      <c r="I622" s="61" t="s">
        <v>22</v>
      </c>
    </row>
    <row r="623" spans="1:9" ht="12.75">
      <c r="A623" s="62" t="s">
        <v>90</v>
      </c>
      <c r="B623" s="63" t="s">
        <v>38</v>
      </c>
      <c r="C623" s="63" t="s">
        <v>33</v>
      </c>
      <c r="D623" s="61" t="s">
        <v>110</v>
      </c>
      <c r="E623" s="61" t="s">
        <v>111</v>
      </c>
      <c r="F623" s="61" t="s">
        <v>4</v>
      </c>
      <c r="G623" s="58">
        <v>1182.38</v>
      </c>
      <c r="H623" s="61" t="s">
        <v>22</v>
      </c>
      <c r="I623" s="61" t="s">
        <v>22</v>
      </c>
    </row>
    <row r="624" spans="1:9" ht="12.75">
      <c r="A624" s="62" t="s">
        <v>85</v>
      </c>
      <c r="B624" s="63" t="s">
        <v>38</v>
      </c>
      <c r="C624" s="63" t="s">
        <v>33</v>
      </c>
      <c r="D624" s="61" t="s">
        <v>110</v>
      </c>
      <c r="E624" s="61" t="s">
        <v>111</v>
      </c>
      <c r="F624" s="61" t="s">
        <v>4</v>
      </c>
      <c r="G624" s="58">
        <v>1364.69</v>
      </c>
      <c r="H624" s="61" t="s">
        <v>22</v>
      </c>
      <c r="I624" s="61" t="s">
        <v>22</v>
      </c>
    </row>
    <row r="625" spans="1:9" ht="12.75">
      <c r="A625" s="106" t="s">
        <v>96</v>
      </c>
      <c r="B625" s="52">
        <v>48</v>
      </c>
      <c r="C625" s="63"/>
      <c r="D625" s="61" t="s">
        <v>110</v>
      </c>
      <c r="E625" s="61" t="s">
        <v>111</v>
      </c>
      <c r="F625" s="61" t="s">
        <v>4</v>
      </c>
      <c r="G625" s="58">
        <v>924.76</v>
      </c>
      <c r="H625" s="61" t="s">
        <v>22</v>
      </c>
      <c r="I625" s="61" t="s">
        <v>22</v>
      </c>
    </row>
    <row r="626" spans="1:9" ht="12.75">
      <c r="A626" s="106" t="s">
        <v>96</v>
      </c>
      <c r="B626" s="52">
        <v>50</v>
      </c>
      <c r="C626" s="63"/>
      <c r="D626" s="61" t="s">
        <v>110</v>
      </c>
      <c r="E626" s="61" t="s">
        <v>111</v>
      </c>
      <c r="F626" s="61" t="s">
        <v>4</v>
      </c>
      <c r="G626" s="58">
        <v>1984.19</v>
      </c>
      <c r="H626" s="61" t="s">
        <v>22</v>
      </c>
      <c r="I626" s="61" t="s">
        <v>22</v>
      </c>
    </row>
    <row r="627" spans="1:9" ht="12.75">
      <c r="A627" s="71" t="s">
        <v>141</v>
      </c>
      <c r="B627" s="63" t="s">
        <v>108</v>
      </c>
      <c r="C627" s="63"/>
      <c r="D627" s="61" t="s">
        <v>110</v>
      </c>
      <c r="E627" s="61" t="s">
        <v>111</v>
      </c>
      <c r="F627" s="61" t="s">
        <v>4</v>
      </c>
      <c r="G627" s="58">
        <v>512.19</v>
      </c>
      <c r="H627" s="61" t="s">
        <v>22</v>
      </c>
      <c r="I627" s="61" t="s">
        <v>22</v>
      </c>
    </row>
    <row r="628" spans="1:9" ht="12.75">
      <c r="A628" s="37" t="s">
        <v>109</v>
      </c>
      <c r="B628" s="41"/>
      <c r="C628" s="41"/>
      <c r="D628" s="38"/>
      <c r="E628" s="38"/>
      <c r="F628" s="57" t="s">
        <v>127</v>
      </c>
      <c r="G628" s="42">
        <f>SUM(G620:G627)</f>
        <v>10575.150000000001</v>
      </c>
      <c r="H628" s="38"/>
      <c r="I628" s="38"/>
    </row>
    <row r="629" spans="1:9" ht="15">
      <c r="A629" s="114" t="s">
        <v>147</v>
      </c>
      <c r="B629" s="115"/>
      <c r="C629" s="115"/>
      <c r="D629" s="115"/>
      <c r="E629" s="115"/>
      <c r="F629" s="116"/>
      <c r="G629" s="100">
        <f>G122+G173+G251+G327+G398+G471+G527+G580+G619+G628</f>
        <v>559020</v>
      </c>
      <c r="H629" s="101"/>
      <c r="I629" s="99"/>
    </row>
    <row r="630" spans="1:9" ht="7.5" customHeight="1">
      <c r="A630" s="94"/>
      <c r="B630" s="95"/>
      <c r="C630" s="95"/>
      <c r="D630" s="95"/>
      <c r="E630" s="95"/>
      <c r="F630" s="96"/>
      <c r="G630" s="97"/>
      <c r="H630" s="97"/>
      <c r="I630" s="87"/>
    </row>
    <row r="631" ht="12.75">
      <c r="D631" s="2" t="s">
        <v>129</v>
      </c>
    </row>
    <row r="632" spans="4:7" ht="12.75">
      <c r="D632" s="113" t="s">
        <v>116</v>
      </c>
      <c r="E632" s="113"/>
      <c r="F632" s="113"/>
      <c r="G632" s="78">
        <v>11248.46</v>
      </c>
    </row>
    <row r="633" spans="4:7" ht="12.75">
      <c r="D633" s="113" t="s">
        <v>144</v>
      </c>
      <c r="E633" s="113"/>
      <c r="F633" s="113"/>
      <c r="G633" s="78">
        <v>21213.38</v>
      </c>
    </row>
    <row r="634" spans="4:7" ht="12.75">
      <c r="D634" s="113" t="s">
        <v>110</v>
      </c>
      <c r="E634" s="113"/>
      <c r="F634" s="113"/>
      <c r="G634" s="78">
        <f>360025.65+1564+237.55+483.75+546.76</f>
        <v>362857.71</v>
      </c>
    </row>
    <row r="635" spans="4:7" ht="12.75">
      <c r="D635" s="113" t="s">
        <v>112</v>
      </c>
      <c r="E635" s="113"/>
      <c r="F635" s="113"/>
      <c r="G635" s="78">
        <v>130042.13</v>
      </c>
    </row>
    <row r="636" spans="4:7" ht="12.75">
      <c r="D636" s="113" t="s">
        <v>115</v>
      </c>
      <c r="E636" s="113"/>
      <c r="F636" s="113"/>
      <c r="G636" s="78">
        <v>2490.32</v>
      </c>
    </row>
    <row r="637" spans="4:7" ht="12.75">
      <c r="D637" s="113" t="s">
        <v>113</v>
      </c>
      <c r="E637" s="113"/>
      <c r="F637" s="113"/>
      <c r="G637" s="78">
        <v>31168</v>
      </c>
    </row>
    <row r="638" spans="4:7" ht="12.75">
      <c r="D638" s="113"/>
      <c r="E638" s="113"/>
      <c r="F638" s="113"/>
      <c r="G638" s="78"/>
    </row>
    <row r="639" spans="4:6" ht="12.75">
      <c r="D639" s="112"/>
      <c r="E639" s="112"/>
      <c r="F639" s="112"/>
    </row>
    <row r="641" spans="1:8" ht="12.75">
      <c r="A641" s="1" t="s">
        <v>152</v>
      </c>
      <c r="D641" s="112"/>
      <c r="E641" s="112"/>
      <c r="F641" s="112"/>
      <c r="H641" s="59" t="s">
        <v>153</v>
      </c>
    </row>
    <row r="642" spans="4:6" ht="12.75">
      <c r="D642" s="112"/>
      <c r="E642" s="112"/>
      <c r="F642" s="112"/>
    </row>
    <row r="643" spans="1:8" ht="12.75">
      <c r="A643" s="1" t="s">
        <v>130</v>
      </c>
      <c r="D643" s="112"/>
      <c r="E643" s="112"/>
      <c r="F643" s="112"/>
      <c r="H643" s="59" t="s">
        <v>131</v>
      </c>
    </row>
    <row r="644" spans="4:6" ht="12.75">
      <c r="D644" s="112"/>
      <c r="E644" s="112"/>
      <c r="F644" s="112"/>
    </row>
    <row r="645" spans="4:6" ht="12.75">
      <c r="D645" s="112"/>
      <c r="E645" s="112"/>
      <c r="F645" s="112"/>
    </row>
    <row r="646" spans="4:6" ht="12.75">
      <c r="D646" s="112"/>
      <c r="E646" s="112"/>
      <c r="F646" s="112"/>
    </row>
  </sheetData>
  <sheetProtection/>
  <autoFilter ref="A20:BT568"/>
  <mergeCells count="466">
    <mergeCell ref="B421:B422"/>
    <mergeCell ref="C421:C422"/>
    <mergeCell ref="A413:A415"/>
    <mergeCell ref="B413:B415"/>
    <mergeCell ref="C413:C415"/>
    <mergeCell ref="B417:B420"/>
    <mergeCell ref="C417:C420"/>
    <mergeCell ref="A389:A390"/>
    <mergeCell ref="B389:B390"/>
    <mergeCell ref="C389:C390"/>
    <mergeCell ref="B393:B394"/>
    <mergeCell ref="C393:C394"/>
    <mergeCell ref="A391:A392"/>
    <mergeCell ref="B391:B392"/>
    <mergeCell ref="C391:C392"/>
    <mergeCell ref="A393:A394"/>
    <mergeCell ref="A395:A396"/>
    <mergeCell ref="A409:A411"/>
    <mergeCell ref="B409:B411"/>
    <mergeCell ref="C409:C411"/>
    <mergeCell ref="A399:A400"/>
    <mergeCell ref="A401:A402"/>
    <mergeCell ref="B401:B402"/>
    <mergeCell ref="C401:C402"/>
    <mergeCell ref="B399:B400"/>
    <mergeCell ref="C399:C400"/>
    <mergeCell ref="B395:B396"/>
    <mergeCell ref="C395:C396"/>
    <mergeCell ref="C379:C380"/>
    <mergeCell ref="C361:C363"/>
    <mergeCell ref="C374:C375"/>
    <mergeCell ref="B340:B341"/>
    <mergeCell ref="C340:C341"/>
    <mergeCell ref="C335:C336"/>
    <mergeCell ref="C367:C369"/>
    <mergeCell ref="B374:B375"/>
    <mergeCell ref="B361:B363"/>
    <mergeCell ref="B348:B350"/>
    <mergeCell ref="C348:C350"/>
    <mergeCell ref="B358:B359"/>
    <mergeCell ref="C351:C353"/>
    <mergeCell ref="C356:C357"/>
    <mergeCell ref="C358:C359"/>
    <mergeCell ref="A387:A388"/>
    <mergeCell ref="B387:B388"/>
    <mergeCell ref="C387:C388"/>
    <mergeCell ref="A381:A382"/>
    <mergeCell ref="B381:B382"/>
    <mergeCell ref="C381:C382"/>
    <mergeCell ref="A383:A386"/>
    <mergeCell ref="B383:B386"/>
    <mergeCell ref="C383:C386"/>
    <mergeCell ref="C354:C355"/>
    <mergeCell ref="A372:A373"/>
    <mergeCell ref="B372:B373"/>
    <mergeCell ref="A364:A366"/>
    <mergeCell ref="A374:A375"/>
    <mergeCell ref="A367:A369"/>
    <mergeCell ref="B367:B369"/>
    <mergeCell ref="B364:B366"/>
    <mergeCell ref="A356:A357"/>
    <mergeCell ref="A358:A359"/>
    <mergeCell ref="C325:C326"/>
    <mergeCell ref="B342:B343"/>
    <mergeCell ref="C342:C343"/>
    <mergeCell ref="B346:B347"/>
    <mergeCell ref="C346:C347"/>
    <mergeCell ref="B344:B345"/>
    <mergeCell ref="C344:C345"/>
    <mergeCell ref="C332:C333"/>
    <mergeCell ref="A351:A353"/>
    <mergeCell ref="B351:B353"/>
    <mergeCell ref="A361:A363"/>
    <mergeCell ref="A379:A380"/>
    <mergeCell ref="B379:B380"/>
    <mergeCell ref="C364:C366"/>
    <mergeCell ref="C372:C373"/>
    <mergeCell ref="A354:A355"/>
    <mergeCell ref="B354:B355"/>
    <mergeCell ref="B356:B357"/>
    <mergeCell ref="A332:A333"/>
    <mergeCell ref="B332:B333"/>
    <mergeCell ref="A335:A336"/>
    <mergeCell ref="A337:A338"/>
    <mergeCell ref="B335:B336"/>
    <mergeCell ref="B337:B338"/>
    <mergeCell ref="A325:A326"/>
    <mergeCell ref="A328:A329"/>
    <mergeCell ref="A320:A322"/>
    <mergeCell ref="A323:A324"/>
    <mergeCell ref="C320:C322"/>
    <mergeCell ref="C323:C324"/>
    <mergeCell ref="C328:C329"/>
    <mergeCell ref="B300:B301"/>
    <mergeCell ref="C337:C338"/>
    <mergeCell ref="B320:B322"/>
    <mergeCell ref="B323:B324"/>
    <mergeCell ref="A300:A301"/>
    <mergeCell ref="C309:C311"/>
    <mergeCell ref="C303:C304"/>
    <mergeCell ref="C300:C301"/>
    <mergeCell ref="B313:B315"/>
    <mergeCell ref="C313:C315"/>
    <mergeCell ref="A277:A279"/>
    <mergeCell ref="B293:B295"/>
    <mergeCell ref="C293:C295"/>
    <mergeCell ref="A298:A299"/>
    <mergeCell ref="B328:B329"/>
    <mergeCell ref="B325:B326"/>
    <mergeCell ref="A309:A311"/>
    <mergeCell ref="B309:B311"/>
    <mergeCell ref="A303:A304"/>
    <mergeCell ref="B303:B304"/>
    <mergeCell ref="B280:B281"/>
    <mergeCell ref="B286:B288"/>
    <mergeCell ref="C286:C288"/>
    <mergeCell ref="B277:B279"/>
    <mergeCell ref="C296:C297"/>
    <mergeCell ref="C298:C299"/>
    <mergeCell ref="B298:B299"/>
    <mergeCell ref="B290:B292"/>
    <mergeCell ref="C283:C285"/>
    <mergeCell ref="A296:A297"/>
    <mergeCell ref="B296:B297"/>
    <mergeCell ref="A261:A262"/>
    <mergeCell ref="B261:B262"/>
    <mergeCell ref="C280:C281"/>
    <mergeCell ref="C290:C292"/>
    <mergeCell ref="B283:B285"/>
    <mergeCell ref="C264:C265"/>
    <mergeCell ref="C269:C270"/>
    <mergeCell ref="A266:A268"/>
    <mergeCell ref="B266:B268"/>
    <mergeCell ref="B264:B265"/>
    <mergeCell ref="A264:A265"/>
    <mergeCell ref="C277:C279"/>
    <mergeCell ref="B273:B274"/>
    <mergeCell ref="C273:C274"/>
    <mergeCell ref="A273:A274"/>
    <mergeCell ref="C266:C268"/>
    <mergeCell ref="A258:A259"/>
    <mergeCell ref="B258:B259"/>
    <mergeCell ref="C258:C259"/>
    <mergeCell ref="B256:B257"/>
    <mergeCell ref="C261:C262"/>
    <mergeCell ref="A271:A272"/>
    <mergeCell ref="B271:B272"/>
    <mergeCell ref="C271:C272"/>
    <mergeCell ref="A269:A270"/>
    <mergeCell ref="B269:B270"/>
    <mergeCell ref="A222:A223"/>
    <mergeCell ref="B222:B223"/>
    <mergeCell ref="B226:B227"/>
    <mergeCell ref="C239:C242"/>
    <mergeCell ref="C252:C253"/>
    <mergeCell ref="C256:C257"/>
    <mergeCell ref="B239:B242"/>
    <mergeCell ref="B243:B246"/>
    <mergeCell ref="C222:C223"/>
    <mergeCell ref="A256:A257"/>
    <mergeCell ref="C224:C225"/>
    <mergeCell ref="A234:A236"/>
    <mergeCell ref="B234:B236"/>
    <mergeCell ref="C226:C227"/>
    <mergeCell ref="C243:C246"/>
    <mergeCell ref="B249:B250"/>
    <mergeCell ref="A224:A225"/>
    <mergeCell ref="B224:B225"/>
    <mergeCell ref="C234:C236"/>
    <mergeCell ref="B252:B253"/>
    <mergeCell ref="C228:C229"/>
    <mergeCell ref="A249:A250"/>
    <mergeCell ref="C237:C238"/>
    <mergeCell ref="A237:A238"/>
    <mergeCell ref="A243:A246"/>
    <mergeCell ref="B228:B229"/>
    <mergeCell ref="B237:B238"/>
    <mergeCell ref="A239:A242"/>
    <mergeCell ref="A218:A219"/>
    <mergeCell ref="B218:B219"/>
    <mergeCell ref="A210:A212"/>
    <mergeCell ref="C213:C214"/>
    <mergeCell ref="C218:C219"/>
    <mergeCell ref="A215:A217"/>
    <mergeCell ref="B215:B217"/>
    <mergeCell ref="C215:C217"/>
    <mergeCell ref="B135:B136"/>
    <mergeCell ref="A204:A205"/>
    <mergeCell ref="B204:B205"/>
    <mergeCell ref="C210:C212"/>
    <mergeCell ref="A213:A214"/>
    <mergeCell ref="B213:B214"/>
    <mergeCell ref="B210:B212"/>
    <mergeCell ref="A206:A209"/>
    <mergeCell ref="B206:B209"/>
    <mergeCell ref="C206:C209"/>
    <mergeCell ref="B155:B156"/>
    <mergeCell ref="A220:A221"/>
    <mergeCell ref="B220:B221"/>
    <mergeCell ref="C204:C205"/>
    <mergeCell ref="B39:B40"/>
    <mergeCell ref="B128:B129"/>
    <mergeCell ref="B171:B172"/>
    <mergeCell ref="B77:B78"/>
    <mergeCell ref="A171:A172"/>
    <mergeCell ref="A135:A136"/>
    <mergeCell ref="A146:A147"/>
    <mergeCell ref="B146:B147"/>
    <mergeCell ref="B143:B145"/>
    <mergeCell ref="B123:B125"/>
    <mergeCell ref="A164:A165"/>
    <mergeCell ref="A137:A139"/>
    <mergeCell ref="B137:B139"/>
    <mergeCell ref="B140:B141"/>
    <mergeCell ref="A160:A162"/>
    <mergeCell ref="B160:B162"/>
    <mergeCell ref="C77:C78"/>
    <mergeCell ref="C41:C43"/>
    <mergeCell ref="A5:D5"/>
    <mergeCell ref="A13:I13"/>
    <mergeCell ref="H5:I5"/>
    <mergeCell ref="H9:I9"/>
    <mergeCell ref="A18:A19"/>
    <mergeCell ref="D18:D19"/>
    <mergeCell ref="F18:F19"/>
    <mergeCell ref="G18:G19"/>
    <mergeCell ref="C35:C36"/>
    <mergeCell ref="A35:A36"/>
    <mergeCell ref="B35:B36"/>
    <mergeCell ref="A21:I21"/>
    <mergeCell ref="B27:B29"/>
    <mergeCell ref="A23:A25"/>
    <mergeCell ref="C27:C29"/>
    <mergeCell ref="A27:A29"/>
    <mergeCell ref="E18:E19"/>
    <mergeCell ref="H18:I18"/>
    <mergeCell ref="AA15:AD15"/>
    <mergeCell ref="N15:R15"/>
    <mergeCell ref="A41:A43"/>
    <mergeCell ref="B41:B43"/>
    <mergeCell ref="A39:A40"/>
    <mergeCell ref="C23:C25"/>
    <mergeCell ref="B23:B25"/>
    <mergeCell ref="C39:C40"/>
    <mergeCell ref="H6:I6"/>
    <mergeCell ref="A14:I14"/>
    <mergeCell ref="AQ15:AT15"/>
    <mergeCell ref="AI15:AL15"/>
    <mergeCell ref="AM15:AP15"/>
    <mergeCell ref="S15:V15"/>
    <mergeCell ref="W15:Z15"/>
    <mergeCell ref="AE15:AH15"/>
    <mergeCell ref="H7:I7"/>
    <mergeCell ref="A15:I15"/>
    <mergeCell ref="C195:C197"/>
    <mergeCell ref="B133:B134"/>
    <mergeCell ref="B167:B168"/>
    <mergeCell ref="C167:C168"/>
    <mergeCell ref="B164:B165"/>
    <mergeCell ref="C140:C141"/>
    <mergeCell ref="C150:C151"/>
    <mergeCell ref="C160:C162"/>
    <mergeCell ref="B152:B154"/>
    <mergeCell ref="B150:B151"/>
    <mergeCell ref="B195:B197"/>
    <mergeCell ref="B186:B187"/>
    <mergeCell ref="C192:C194"/>
    <mergeCell ref="C190:C191"/>
    <mergeCell ref="C143:C145"/>
    <mergeCell ref="B131:B132"/>
    <mergeCell ref="B174:B177"/>
    <mergeCell ref="B178:B180"/>
    <mergeCell ref="C171:C172"/>
    <mergeCell ref="C164:C165"/>
    <mergeCell ref="BK15:BN15"/>
    <mergeCell ref="AU15:AX15"/>
    <mergeCell ref="AY15:BB15"/>
    <mergeCell ref="BC15:BF15"/>
    <mergeCell ref="BG15:BJ15"/>
    <mergeCell ref="C186:C187"/>
    <mergeCell ref="C178:C180"/>
    <mergeCell ref="C174:C177"/>
    <mergeCell ref="C135:C136"/>
    <mergeCell ref="C123:C125"/>
    <mergeCell ref="C183:C185"/>
    <mergeCell ref="A199:A200"/>
    <mergeCell ref="B183:B185"/>
    <mergeCell ref="C137:C139"/>
    <mergeCell ref="C152:C154"/>
    <mergeCell ref="C133:C134"/>
    <mergeCell ref="C146:C147"/>
    <mergeCell ref="C148:C149"/>
    <mergeCell ref="C155:C156"/>
    <mergeCell ref="B190:B191"/>
    <mergeCell ref="B126:B127"/>
    <mergeCell ref="C126:C127"/>
    <mergeCell ref="C131:C132"/>
    <mergeCell ref="C157:C159"/>
    <mergeCell ref="A140:A141"/>
    <mergeCell ref="B157:B159"/>
    <mergeCell ref="B148:B149"/>
    <mergeCell ref="A131:A132"/>
    <mergeCell ref="C128:C129"/>
    <mergeCell ref="A143:A145"/>
    <mergeCell ref="B427:B428"/>
    <mergeCell ref="A425:A426"/>
    <mergeCell ref="C427:C428"/>
    <mergeCell ref="A427:A428"/>
    <mergeCell ref="B425:B426"/>
    <mergeCell ref="C425:C426"/>
    <mergeCell ref="B199:B200"/>
    <mergeCell ref="C201:C202"/>
    <mergeCell ref="C199:C200"/>
    <mergeCell ref="B201:B202"/>
    <mergeCell ref="A186:A187"/>
    <mergeCell ref="A192:A194"/>
    <mergeCell ref="A190:A191"/>
    <mergeCell ref="A201:A202"/>
    <mergeCell ref="A195:A197"/>
    <mergeCell ref="B192:B194"/>
    <mergeCell ref="C220:C221"/>
    <mergeCell ref="C433:C434"/>
    <mergeCell ref="C435:C436"/>
    <mergeCell ref="A453:A455"/>
    <mergeCell ref="B453:B455"/>
    <mergeCell ref="C453:C455"/>
    <mergeCell ref="C445:C448"/>
    <mergeCell ref="C449:C450"/>
    <mergeCell ref="C451:C452"/>
    <mergeCell ref="C440:C442"/>
    <mergeCell ref="A435:A436"/>
    <mergeCell ref="A456:A459"/>
    <mergeCell ref="B456:B459"/>
    <mergeCell ref="A460:A461"/>
    <mergeCell ref="B435:B436"/>
    <mergeCell ref="B445:B448"/>
    <mergeCell ref="A445:A448"/>
    <mergeCell ref="A451:A452"/>
    <mergeCell ref="B440:B442"/>
    <mergeCell ref="A440:A442"/>
    <mergeCell ref="B460:B461"/>
    <mergeCell ref="C490:C492"/>
    <mergeCell ref="A488:A489"/>
    <mergeCell ref="A473:A474"/>
    <mergeCell ref="A433:A434"/>
    <mergeCell ref="A449:A450"/>
    <mergeCell ref="B449:B450"/>
    <mergeCell ref="B433:B434"/>
    <mergeCell ref="B451:B452"/>
    <mergeCell ref="A463:A465"/>
    <mergeCell ref="C483:C484"/>
    <mergeCell ref="B463:B465"/>
    <mergeCell ref="C463:C465"/>
    <mergeCell ref="C485:C486"/>
    <mergeCell ref="C460:C461"/>
    <mergeCell ref="A490:A492"/>
    <mergeCell ref="B488:B489"/>
    <mergeCell ref="B490:B492"/>
    <mergeCell ref="C479:C480"/>
    <mergeCell ref="C488:C489"/>
    <mergeCell ref="C514:C516"/>
    <mergeCell ref="B521:B523"/>
    <mergeCell ref="A529:A531"/>
    <mergeCell ref="B529:B531"/>
    <mergeCell ref="A514:A516"/>
    <mergeCell ref="C456:C459"/>
    <mergeCell ref="B483:B484"/>
    <mergeCell ref="B485:B486"/>
    <mergeCell ref="B473:B474"/>
    <mergeCell ref="B479:B480"/>
    <mergeCell ref="C549:C551"/>
    <mergeCell ref="B547:B548"/>
    <mergeCell ref="B549:B551"/>
    <mergeCell ref="C521:C523"/>
    <mergeCell ref="C534:C535"/>
    <mergeCell ref="B534:B535"/>
    <mergeCell ref="C529:C531"/>
    <mergeCell ref="A498:A500"/>
    <mergeCell ref="B498:B500"/>
    <mergeCell ref="A495:A497"/>
    <mergeCell ref="B495:B497"/>
    <mergeCell ref="B514:B516"/>
    <mergeCell ref="A524:A526"/>
    <mergeCell ref="B524:B526"/>
    <mergeCell ref="A504:A506"/>
    <mergeCell ref="B504:B506"/>
    <mergeCell ref="A552:A554"/>
    <mergeCell ref="C504:C506"/>
    <mergeCell ref="C498:C500"/>
    <mergeCell ref="C547:C548"/>
    <mergeCell ref="A549:A551"/>
    <mergeCell ref="C545:C546"/>
    <mergeCell ref="A545:A546"/>
    <mergeCell ref="B545:B546"/>
    <mergeCell ref="A547:A548"/>
    <mergeCell ref="A534:A535"/>
    <mergeCell ref="A562:A563"/>
    <mergeCell ref="C495:C497"/>
    <mergeCell ref="C552:C554"/>
    <mergeCell ref="A569:A570"/>
    <mergeCell ref="B569:B570"/>
    <mergeCell ref="C569:C570"/>
    <mergeCell ref="A565:A566"/>
    <mergeCell ref="B565:B566"/>
    <mergeCell ref="C565:C566"/>
    <mergeCell ref="B552:B554"/>
    <mergeCell ref="C586:C587"/>
    <mergeCell ref="A583:A584"/>
    <mergeCell ref="B583:B584"/>
    <mergeCell ref="C583:C584"/>
    <mergeCell ref="C567:C568"/>
    <mergeCell ref="A557:A558"/>
    <mergeCell ref="B557:B558"/>
    <mergeCell ref="A560:A561"/>
    <mergeCell ref="B560:B561"/>
    <mergeCell ref="C562:C563"/>
    <mergeCell ref="C591:C592"/>
    <mergeCell ref="A581:A582"/>
    <mergeCell ref="B581:B582"/>
    <mergeCell ref="A586:A587"/>
    <mergeCell ref="A588:A589"/>
    <mergeCell ref="B591:B592"/>
    <mergeCell ref="C588:C589"/>
    <mergeCell ref="A591:A592"/>
    <mergeCell ref="C581:C582"/>
    <mergeCell ref="B586:B587"/>
    <mergeCell ref="A571:A573"/>
    <mergeCell ref="A574:A576"/>
    <mergeCell ref="B574:B576"/>
    <mergeCell ref="C560:C561"/>
    <mergeCell ref="C574:C576"/>
    <mergeCell ref="B571:B573"/>
    <mergeCell ref="C571:C573"/>
    <mergeCell ref="B562:B563"/>
    <mergeCell ref="B567:B568"/>
    <mergeCell ref="A567:A568"/>
    <mergeCell ref="B598:B600"/>
    <mergeCell ref="B607:B608"/>
    <mergeCell ref="B604:B606"/>
    <mergeCell ref="D646:F646"/>
    <mergeCell ref="D632:F632"/>
    <mergeCell ref="D633:F633"/>
    <mergeCell ref="D634:F634"/>
    <mergeCell ref="D635:F635"/>
    <mergeCell ref="D644:F644"/>
    <mergeCell ref="D645:F645"/>
    <mergeCell ref="A629:F629"/>
    <mergeCell ref="B609:B610"/>
    <mergeCell ref="D641:F641"/>
    <mergeCell ref="D643:F643"/>
    <mergeCell ref="D639:F639"/>
    <mergeCell ref="C598:C600"/>
    <mergeCell ref="C607:C608"/>
    <mergeCell ref="B601:B603"/>
    <mergeCell ref="C601:C603"/>
    <mergeCell ref="C604:C606"/>
    <mergeCell ref="A601:A603"/>
    <mergeCell ref="B588:B589"/>
    <mergeCell ref="D642:F642"/>
    <mergeCell ref="A604:A606"/>
    <mergeCell ref="A598:A600"/>
    <mergeCell ref="A607:A608"/>
    <mergeCell ref="C609:C610"/>
    <mergeCell ref="D638:F638"/>
    <mergeCell ref="D636:F636"/>
    <mergeCell ref="D637:F637"/>
  </mergeCells>
  <printOptions/>
  <pageMargins left="0.7480314960629921" right="0.3937007874015748" top="0.29" bottom="0.35" header="0.2755905511811024" footer="0.275590551181102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2022-02-21T09:36:50Z</cp:lastPrinted>
  <dcterms:created xsi:type="dcterms:W3CDTF">2014-12-11T07:05:31Z</dcterms:created>
  <dcterms:modified xsi:type="dcterms:W3CDTF">2022-02-25T12:45:46Z</dcterms:modified>
  <cp:category/>
  <cp:version/>
  <cp:contentType/>
  <cp:contentStatus/>
</cp:coreProperties>
</file>